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C:\Users\henry.medina\Downloads\"/>
    </mc:Choice>
  </mc:AlternateContent>
  <xr:revisionPtr revIDLastSave="0" documentId="13_ncr:1_{1236DFF4-7C7B-46AB-89A5-EF3707C0D0F5}" xr6:coauthVersionLast="47" xr6:coauthVersionMax="47" xr10:uidLastSave="{00000000-0000-0000-0000-000000000000}"/>
  <bookViews>
    <workbookView xWindow="-110" yWindow="-110" windowWidth="19420" windowHeight="10300" xr2:uid="{DA7DBEBF-1B44-4D15-ADD2-8515AC2E6811}"/>
  </bookViews>
  <sheets>
    <sheet name="Punto 3" sheetId="1" r:id="rId1"/>
  </sheets>
  <definedNames>
    <definedName name="_xlnm._FilterDatabase" localSheetId="0" hidden="1">'Punto 3'!$A$3:$L$58</definedName>
  </definedNames>
  <calcPr calcId="191028" iterateDelta="1E-4" concurrentManualCount="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59" i="1" l="1"/>
  <c r="K59" i="1"/>
  <c r="M59" i="1"/>
  <c r="I59" i="1"/>
  <c r="J59" i="1"/>
  <c r="H59" i="1"/>
  <c r="K5" i="1"/>
  <c r="L5" i="1"/>
  <c r="K6" i="1"/>
  <c r="L6" i="1"/>
  <c r="K7" i="1"/>
  <c r="L7" i="1"/>
  <c r="K8" i="1"/>
  <c r="L8" i="1"/>
  <c r="K9" i="1"/>
  <c r="L9" i="1"/>
  <c r="K11" i="1"/>
  <c r="L11" i="1"/>
  <c r="K12" i="1"/>
  <c r="L12" i="1"/>
  <c r="K13" i="1"/>
  <c r="L13" i="1"/>
  <c r="K14" i="1"/>
  <c r="L14" i="1"/>
  <c r="K15" i="1"/>
  <c r="L15" i="1"/>
  <c r="K16" i="1"/>
  <c r="L16" i="1"/>
  <c r="K17" i="1"/>
  <c r="L17" i="1"/>
  <c r="K18" i="1"/>
  <c r="L18" i="1"/>
  <c r="K19" i="1"/>
  <c r="L19" i="1"/>
  <c r="K20" i="1"/>
  <c r="L20" i="1"/>
  <c r="K21" i="1"/>
  <c r="L21" i="1"/>
  <c r="K22" i="1"/>
  <c r="L22" i="1"/>
  <c r="K23" i="1"/>
  <c r="L23" i="1"/>
  <c r="K24" i="1"/>
  <c r="L24" i="1"/>
  <c r="K25" i="1"/>
  <c r="L25" i="1"/>
  <c r="K26" i="1"/>
  <c r="L26" i="1"/>
  <c r="K27" i="1"/>
  <c r="L27" i="1"/>
  <c r="K28" i="1"/>
  <c r="L28" i="1"/>
  <c r="K29" i="1"/>
  <c r="L29" i="1"/>
  <c r="K30" i="1"/>
  <c r="L30" i="1"/>
  <c r="K31" i="1"/>
  <c r="L31" i="1"/>
  <c r="K32" i="1"/>
  <c r="L32" i="1"/>
  <c r="K33" i="1"/>
  <c r="L33" i="1"/>
  <c r="K34" i="1"/>
  <c r="L34" i="1"/>
  <c r="K35" i="1"/>
  <c r="L35" i="1"/>
  <c r="K36" i="1"/>
  <c r="L36" i="1"/>
  <c r="K37" i="1"/>
  <c r="L37" i="1"/>
  <c r="K38" i="1"/>
  <c r="L38" i="1"/>
  <c r="K39" i="1"/>
  <c r="L39" i="1"/>
  <c r="K40" i="1"/>
  <c r="L40" i="1"/>
  <c r="K41" i="1"/>
  <c r="L41" i="1"/>
  <c r="K42" i="1"/>
  <c r="L42" i="1"/>
  <c r="K43" i="1"/>
  <c r="L43" i="1"/>
  <c r="K44" i="1"/>
  <c r="L44" i="1"/>
  <c r="K45" i="1"/>
  <c r="L45" i="1"/>
  <c r="K46" i="1"/>
  <c r="L46" i="1"/>
  <c r="K47" i="1"/>
  <c r="L47" i="1"/>
  <c r="K48" i="1"/>
  <c r="L48" i="1"/>
  <c r="K49" i="1"/>
  <c r="L49" i="1"/>
  <c r="K50" i="1"/>
  <c r="L50" i="1"/>
  <c r="K51" i="1"/>
  <c r="L51" i="1"/>
  <c r="K52" i="1"/>
  <c r="L52" i="1"/>
  <c r="K53" i="1"/>
  <c r="L53" i="1"/>
  <c r="K54" i="1"/>
  <c r="L54" i="1"/>
  <c r="K55" i="1"/>
  <c r="L55" i="1"/>
  <c r="K56" i="1"/>
  <c r="L56" i="1"/>
  <c r="K57" i="1"/>
  <c r="L57" i="1"/>
  <c r="K58" i="1"/>
  <c r="L58" i="1"/>
  <c r="L4" i="1"/>
  <c r="K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Monica Castro Martinez</author>
  </authors>
  <commentList>
    <comment ref="C38" authorId="0" shapeId="0" xr:uid="{DCE87BA8-D567-4940-8784-D4E5C0926CD4}">
      <text>
        <r>
          <rPr>
            <b/>
            <sz val="9"/>
            <color indexed="81"/>
            <rFont val="Tahoma"/>
            <family val="2"/>
          </rPr>
          <t>Monica Castro Martinez:</t>
        </r>
        <r>
          <rPr>
            <sz val="9"/>
            <color indexed="81"/>
            <rFont val="Tahoma"/>
            <family val="2"/>
          </rPr>
          <t xml:space="preserve">
Se aumento la magnitud de la actividad
</t>
        </r>
      </text>
    </comment>
  </commentList>
</comments>
</file>

<file path=xl/sharedStrings.xml><?xml version="1.0" encoding="utf-8"?>
<sst xmlns="http://schemas.openxmlformats.org/spreadsheetml/2006/main" count="143" uniqueCount="97">
  <si>
    <t>Proyecto de Inversión</t>
  </si>
  <si>
    <t>Actividades 
Meta Proyecto de Inversión</t>
  </si>
  <si>
    <t>Magnitud 2025</t>
  </si>
  <si>
    <t>Avance magnitud
2025</t>
  </si>
  <si>
    <t>% avance</t>
  </si>
  <si>
    <t xml:space="preserve">Proyección cierre </t>
  </si>
  <si>
    <t>2025
Apropiación</t>
  </si>
  <si>
    <t>2025
Compromisos</t>
  </si>
  <si>
    <t>2025 Giros</t>
  </si>
  <si>
    <t>% Ejecución Compromisos</t>
  </si>
  <si>
    <t>% Ejecución Giros</t>
  </si>
  <si>
    <t>Proyección de cierre compromisos presupuestales</t>
  </si>
  <si>
    <t>7575 - Estudios y diseños de proyecto para el mejoramiento integral de Barrios - Bogotá 2020-2024</t>
  </si>
  <si>
    <t>REALIZAR  5 ESTUDIOS  Y DISEÑOS EN ZONA DE INFLUENCIA A NUEVAS ALTERNATIVAS DE TRANSPORTE</t>
  </si>
  <si>
    <t>ADECUAR  120000 METROS CUADRADOS DE ESPACIO PÚBLICO PRIORIZADO PARA PROYECTOS INTEGRALES DE REVITALIZACIÓN EN TORNO A NUEVAS INFRAESTRUCTURAS DE TRANSPORTE.</t>
  </si>
  <si>
    <t>REALIZAR 5 ESTUDIOS  Y DISEÑOS PARA LA CONECTIVIDAD URBANA DE LAS ÁREAS PRIORIZADAS DE ORIGEN INFORMAL (PIMI - HÁBITAT)</t>
  </si>
  <si>
    <t>ADECUAR 32000  METROS CUADRADOS PARA EL MEJORAMIENTO INTEGRAL DEL HÁBITAT (PIMI-HÁBITAT)</t>
  </si>
  <si>
    <t>ELABORAR 5 DOCUMENTOS DE LINEAMIENTOS DE INTERVENCIÓN, GESTIÓN INTERINSTITUCIONAL Y EVALUACIÓN DE LAS INTERVENCIONES TERRITORIALES EN ÁREAS DE ORIGEN INFORMAL.</t>
  </si>
  <si>
    <t>7883 - Adecuación de entornos urbanos y/o rurales con déficit de infraestructura y espacio público de Bogotá</t>
  </si>
  <si>
    <t>INTERVENIR 32700 METROS CUADRADOS DE MEJORAMIENTO DE BARRIOS EN 5 POLÍGONOS PARA MEJORA DE LA MOVILIDAD PEATONAL, VEHICULAR, PARQUES Y ALAMEDAS</t>
  </si>
  <si>
    <t>REALIZAR 2 ESTUDIOS Y DISEÑOS PARA EL MEJORAMIENTO DE BARRIOS EN LOS POLÍGONOS PRIORIZADOS PARA MEJORA DE LA MOVILIDAD PEATONAL, VEHICULAR, PARQUES Y ALAMEDAS.</t>
  </si>
  <si>
    <t>ADECUAR  95000 METROS CUADRADOS DE ESPACIO PÚBLICO PRIORIZADOS EN LOS POLÍGONOS DE REVITALIZACIÓN</t>
  </si>
  <si>
    <t>REALIZAR 13 ESTUDIOS  Y DISEÑOS EN EL ESPACIO PÚBLICO PARA MEJORAR LA MOVILIDAD PEATONAL Y VEHICULAR, ASÍ COMO LA CONECTIVIDAD DE LOS CIRCUITOS URBANOS EXISTENTES, ORIENTADOS A POTENCIAR LAS ÁREAS DE VIVIENDA DE INTERÉS SOCIAL Y PRIORITARIO Y AREAS PARA L</t>
  </si>
  <si>
    <t>8090 - Subsidio Distrital de Vivienda para el acceso a soluciones habitacionales por parte de hogares vulnerables en Bogotá D,C.</t>
  </si>
  <si>
    <t>ASIGNAR 60000 SUBSIDIOS PARA ADQUISICIÓN DE VIVIENDA URBANA</t>
  </si>
  <si>
    <t>ASIGNAR 100 SUBSIDIOS PARA ADQUISICIÓN DE VIVIENDA RURAL</t>
  </si>
  <si>
    <t>ASIGNAR  3000 SUBSIDIOS PARA ARRENDAMIENTO DE VIVIENDA</t>
  </si>
  <si>
    <t>ASIGNAR 10900 SUBSIDIOS DE MEJORAMIENTO  DE VIVIENDA URBANA A HOGARES EN CONDICIONES DE VULNERABILIDAD,</t>
  </si>
  <si>
    <t>ASIGNAR 500 SUBSIDIOS DE MEJORAMIENTO  PROGRESIVO DE VIVIENDA URBANA A HOGARES EN CONDICIONES DE VULNERABILIDAD, (CVP)</t>
  </si>
  <si>
    <t>ASIGNAR 500 SUBSIDIOS DE MEJORAMIENTO DE VIVIENDA RURAL A HOGARES EN CONDICIONES DE VULNERABILIDAD,</t>
  </si>
  <si>
    <t>MEJORAR 7400 VIVIENDAS  URBANAS A HOGARES EN CONDICIONES DE VULNERABILIDAD</t>
  </si>
  <si>
    <t>MEJORAR 500 VIVIENDAS  RURALES A HOGARES EN CONDICIONES DE VULNERABILIDAD</t>
  </si>
  <si>
    <t>CONSTRUIR 100 VIVIENDAS  RURALES NUEVAS A HOGARES EN CONDICIONES DE VULNERABILIDAD</t>
  </si>
  <si>
    <t>8132 - Implementación de acciones y estrategias que garanticen el desarrollo formal de vivienda, la legalización urbanística y la prevención frente a la urbanización ilegal en Bogotá D,C,</t>
  </si>
  <si>
    <t>MONITOREAR 100 %  LAS ÁREAS DEFINIDAS COMO SUSCEPTIBLES DE SER OCUPADAS O DESARROLLADAS DE MANERA ILEGAL O INFORMAL,</t>
  </si>
  <si>
    <t>ADELANTAR EL 100 % DE LAS ACCIONES DE SEGUIMIENTO, VIGILANCIA Y CONTROL FRENTE A PROYECTOS DE VIVIENDA Y DE ARRENDAMIENTO REGISTRADOS EN LA ENTIDAD</t>
  </si>
  <si>
    <t>REALIZAR 50 EXPEDIENTES DE LEGALIZACIÓN Y/O FORMALIZACIÓN  EN SU ETAPA PREVIA CORRESPONDIENTE A 350 HÉCTARIAS</t>
  </si>
  <si>
    <t>8091 - Mejoramiento de la prestación y acceso de los servicios públicos domiciliarios, en especial en suelo rural y hogares en condición de vulnerabilidad de Bogotá D,C</t>
  </si>
  <si>
    <t>IMPLEMENTAR  7 ACCIONES  DEFINIDAS EN LA HOJA DE RUTA PARA MEJORAR LA PRESTACIÓN Y EL ACCESO A LOS SERVICIOS DE AGUA POTABLE, GESTIÓN DE  AGUAS RESIDUALES Y FUENTES DE ENERGÍA MENOS CONTAMINANTES PARA CENTROS POBLADOS Y VIVIENDA RURAL DISPERSA</t>
  </si>
  <si>
    <t xml:space="preserve"> DISEÑAR E IMPLEMENTAR  5 HERRAMIENTAS DE POLÍTICAS Y PLANEACIÓN PARA FORTALECER EL ACCESO A LOS SERVICIOS PÚBLICOS DOMICILIARIOS Y TIC DE LA POBLACIÓN VULNERABLE DEL SUELO URBANO DEL DISTRITO CAPITAL</t>
  </si>
  <si>
    <t>DESARROLLAR  1 DOCUMENTO TÉCNICO BASE PARA LA CONSTRUCCIÓN DEL HECHO  METROPOLITANO DE SERVICIOS PÚBLICOS PRIORIZANDO EL ABASTECIMIENTO HÍDRICO,  TRATAMIENTO DE AGUAS RESIDUALES Y GESTIÓN DE RESIDUOS,</t>
  </si>
  <si>
    <t>CARACTERIZAR 1000 HOGARES RURALES EN RELACIÓN A LAS CONDICIONES DE LA PRESTACIÓN DE LOS SERVICIOS PÚBLICOS DOMICILIARIOS Y TIC, INCLUYENDO LA CONSOLIDACIÓN DE LA INFORMACIÓN EN EL CATASTRO UNIFICADO DE REDES Y USUARIOS</t>
  </si>
  <si>
    <t>8084 - Asistencia técnica para la habilitación de suelo y la gestión de los trámites de los proyectos que promuevan la generación e iniciación de viviendas VIS y VIP en Bogotá D,C,</t>
  </si>
  <si>
    <t>GESTIONAR 90 HECTAREAS DE SUELO ÚTIL HABILITADO PARA LA PRODUCCIÓN DE SOLUCIONES HABITACIONALES CON SOPORTES URBANOS ADECUADOS</t>
  </si>
  <si>
    <t xml:space="preserve">PROMOVER LA INICIACIÓN DE 80000 UNIDADES  DE VIVIENDA VIS Y VIP EN BOGOTÁ </t>
  </si>
  <si>
    <t>RACIONALIZAR  48 TRAMITES Y OTROS PROCEDIMIENTOS ADMINISTRATIVOS PARA SER EJECUTADOS EN LA VUC</t>
  </si>
  <si>
    <t>EJECUTAR  48 TRAMITES Y/U OTROS PROCEDIMIENTOS ADMINISTRATIVOS EN LA VUC</t>
  </si>
  <si>
    <t xml:space="preserve">PRESENTAR 48 INFORMES DE RESULTADOS DEL ESTUDIO DE SOLICITUDES RECIBIDAS DE ESTACIONES RADIOELECTRICAS EN BOGOTÁ </t>
  </si>
  <si>
    <t>PRESENTAR 48 INFORMES DE USO DEL MODULO TECNOLOGICO DEL BANCO DE MATERIALES Y CURADURIA SOCIAL DE LA VUC</t>
  </si>
  <si>
    <t>8085 - Desarrollo de estrategias que promuevan la participación ciudadana en la revitalización y resiliencia de espacios públicos mediante gobernanza colaborativa, gestión e innovación social en Bogotá D,C,</t>
  </si>
  <si>
    <t>ELABORAR 4 DOCUMENTOS TÉCNICOS SOBRE LAS ESTRATEGIAS DE PARTICIPACIÓN CIUDADANA PARA LA REVITALIZACIÓN Y RESILIENCIA DE ESPACIOS URBANOS Y RURALES.</t>
  </si>
  <si>
    <t>IMPLEMENTAR 1 ESTRATEGIA DE INNOVACIÓN SOCIAL DEL HÁBITAT MEDIANTE LA GOBERNANZA COLABORATIVA, PROMOVIENDO LA REVITALIZACIÓN Y RESILIENCIA DE LOS ESPACIOS URBANOS Y RURALES,</t>
  </si>
  <si>
    <t>REALIZAR 35 SESIONES DE LA MESA SECTORIAL DE PARTICIPACIÓN CIUDADANA PARA PROMOVER LOS PROCESOS DE PARTICIPACIÓN EN LA TOMA DE DECISIONES RELACIONADAS CON EL SECTOR HÁBITAT, SUS PROGRAMAS Y ESTRATEGIAS,</t>
  </si>
  <si>
    <t>REALIZAR 7648 ASISTENCIAS  TÉCNICAS A TRAVÉS DE LA ESTRATEGIA "HABITANDO TERRITORIOS", MEDIANTE EL ACOMPAÑAMIENTO DE INSTANCIAS DE PARTICIPACIÓN CIUDADANA, FERIAS DE SERVICIOS Y OTROS ESCENARIOS DE RELACIONAMIENTO CON LA COMUNIDAD POR PARTE DE LA SECRETAR</t>
  </si>
  <si>
    <t>INTERVENIR 31000  METROS CUADRADOS  DE ESPACIO PÚBLICO MEDIANTE PROCESOS DE PARTICIPACIÓN CIUDADANA PARA LA REVITALIZACIÓN Y RESILIENCIA DE LOS ESPACIOS URBANOS Y RURALES,</t>
  </si>
  <si>
    <t>8125 - Implementación de las estrategias de generación y difusión del conocimiento e innovación para la toma de decisiones en política pública sobre las dinámicas del hábitat en Bogotá D,C,</t>
  </si>
  <si>
    <t xml:space="preserve">DESARROLLAR 6 PROCESOS DE FORMULACIÓN Y SEGUIMIENTO DE INSTRUMENTOS DE POLÍTICA PÚBLICA DEL SECTOR (DTS DE PROGRAMAS, PLANES, POLITICAS, LINEAMIENTOS, HECHOS REGIONALES), </t>
  </si>
  <si>
    <t>IMPREMENTAR 2 PROYECTOS DE INNOVACIÓN DEL SECTOR HÁBITAT</t>
  </si>
  <si>
    <t>ELABORAR 11 DOCUMENTOS  ENTRE ESTUDIOS Y EVALUACIONES SOBRE LAS DINAMICAS Y PROGRAMAS DEL HÁBITAT DE BOGOTA Y LA REGION,</t>
  </si>
  <si>
    <t>ACTUALIZAR 1 OBSERVATORIO DEL HABITAT EN SUS MECANISMOS DE DIFUSIÓN  CON LA INFORMACIÓN DEL SECTOR HÁBITAT DE ACUERDO AL CRONOGRAMA ESTABLECIDO EN CADA VIGENCIA (BOLETINES, VISORES, TABLEROS DE CONTROL Y BATERIAS DE INDICADORES)</t>
  </si>
  <si>
    <t>IMPLEMENTAR 12 CASOS DE USO EN EL SISTEMA DE INFORMACIÓN MISIONAL DEL SECTOR HÁBITAT CONSOLIDANDO LA INFORMACIÓN REQUERIDA</t>
  </si>
  <si>
    <t>ACTUALIZAR 1 SISTEMA DE INFORMACIÓN MISIONAL CON LOS CONJUNTOS DE DATOS DE ENTIDADES ADSCRITAS Y VINCULADAS DEL SECTOR</t>
  </si>
  <si>
    <t>CAPACITAR 3500 PERSONAS  SOBRE LAS TEMATICAS DEL SECTOR HABITAT A TRAVÉS DE LA ESCUELA DEL HÁBITAT,</t>
  </si>
  <si>
    <t>DESARROLLAR  48 MECANISMOS DE INTERCAMBIO DE CONOCIMIENTO SOBRE LAS TEMATICAS DEL SECTOR (CURSOS 16 Y HABLEMOS 32)</t>
  </si>
  <si>
    <t>8148 - Fortalecimiento en la gestión pública integral en la SDHT a través del modelo de gestión institucional de la entidad, Bogotá D,C,</t>
  </si>
  <si>
    <t>FORMULAR E IMPLEMENTAR 1 PLAN  ESTRATÉGICO INSTITUCIONAL ENCAMINADO AL MEJORAMIENTO DE LOS SISTEMAS DE GESTIÓN DE LA ENTIDAD .</t>
  </si>
  <si>
    <t>EJECUTAR EL 100 % DE LAS ACTIVIDADES DEL PLAN INSTITUCIONAL DE GESTIÓN AMBIENTAL DE LA ENTIDAD</t>
  </si>
  <si>
    <t>FORMULAR E IMPLEMENTAR 1 PLAN  ESTRATÉGICO DE TECNOLOGÍAS DE LA INFORMACIÓN Y TRANSFORMACIÓN DIGITAL DE LA ENTIDAD</t>
  </si>
  <si>
    <t>ACTUALIZAR EL 100 %  DE LA INFRAESTRUCTURA Y LOS SERVICIOS TECNOLÓGICOS DE LA ENTIDAD SEGÚN LO ESTABLECIDO EN EL PETI,​</t>
  </si>
  <si>
    <t>ACTALIZAR E IMPLEMENTAR EL 100 % DEL PLAN ANUAL DE SEGURIDAD Y PRIVACIDAD DE LA INFORMACIÓN CONTEMPLADO LOS ESCENARIOS DEL PLAN DE RECUPERACIÓN ANTE DESASTRES (DRP),</t>
  </si>
  <si>
    <t>FORTALECER EL  100 %  DE LA CAPACIDAD OPERATIVA Y DE GESTIÓN ADMINISTRATIVA DE LAS AREAS DE APOYO AL CUMPLIMIENTO DE LA MISIONALIDAD DE LA ENTIDAD</t>
  </si>
  <si>
    <t>ARTICULAR EL 100 % DE LA GESTIÓN JURÍDICA INSTITUCIONAL EN LA SECRETARÍA DEL HÁBITAT DE BOGOTÁ</t>
  </si>
  <si>
    <t>FORMULAR E IMPLEMENTAR  1 SISTEMA  DE GESTION DOCUMENTAL ELECTRONICO DE ARCHIVO</t>
  </si>
  <si>
    <t>GESTIONAR EL  100 %  DE LAS NECESIDADES DE BIENES, SERVICIOS E INFRAESTRUCTURA PRIORIZADOS PARA GARANTIZAR EL ADECUADO FUNCIONAMIENTO DE LA SDHT</t>
  </si>
  <si>
    <t>FORMULAR E IMPLEMENTAR 1 PLAN DE COMUNICACIONES EN LO RELACIONADO CON LA DIVULGACIÓN DE  ESTRATEGIAS, PROGRAMAS, PROYECTOS Y SERVICIOS A LOS GRUPOS DE INTERES, DE LA SDHT,</t>
  </si>
  <si>
    <t>IMPLEMENTAR  1 MODELO DE RELACIONAMIENTO INTEGRAL CON LA CIUDADANÍA EN LA SECRETARÍA DISTRITAL DEL HÁBITAT</t>
  </si>
  <si>
    <t>Fuente: Reportes Bogdata/JSP7. Información presupuestal corte 30112025, información avance metas 31102025</t>
  </si>
  <si>
    <t>TOTAL</t>
  </si>
  <si>
    <t xml:space="preserve">SECRETARIA DISTRITAL DEL HÁBITAT - INFORMACIÓN EJECUCIÓN PRESUPUESTAL Y FÍSICA PROYECTOS DE INVERSIÓN </t>
  </si>
  <si>
    <t xml:space="preserve"> Intervenir 2 polígonos priorizados de intervención integral de revitalización y mejoramiento de barrios que promuevan la renaturalización y la adaptación al cambio climát</t>
  </si>
  <si>
    <t>Intervenir 1800 Hectáreas a través de los Planes de Intervención para el Mejoramiento Integral del Hábitat (PIMI-Hábitat),</t>
  </si>
  <si>
    <t xml:space="preserve"> Intervenir 18 polígonos de intervención integral de espacio público y revitalización para la promoción de espacios públicos seguros,</t>
  </si>
  <si>
    <t>Meta PDD</t>
  </si>
  <si>
    <t>Asignar 75,000 subsidios y/o instrumentos financieros para adquisición de vivienda nueva, arrendamiento y mejoramiento en los diferentes programas de la SDHT,</t>
  </si>
  <si>
    <t xml:space="preserve"> Ejecutar 8,000 mejoramientos de vivienda rural y urbana para familias en condiciones vulnerabilidad,</t>
  </si>
  <si>
    <t>Monitorear el 100% de las áreas definidas como susceptibles de ser ocupadas o desarrolladas de manera ilegal o informal,</t>
  </si>
  <si>
    <t>Gestionar 350 hectáreas de asentamientos de origen informal y barrios legalizados mediante actividades de etapa previa de los trámites de legalización y formalización,</t>
  </si>
  <si>
    <t>Mejorar a 2000 hogares rurales las condiciones de cobertura, calidad y continuidad de la prestación de los Servicios Públicos domiciliarios y TIC</t>
  </si>
  <si>
    <t>Desarrollar cinco (5) herramientas para mejorar la prestación eficiente de servicios públicos, calidad de vida y la toma de decisiones en el área urbana</t>
  </si>
  <si>
    <t>Elaborar un estudio técnico como insumo para la elaboración de un hecho metropolitano</t>
  </si>
  <si>
    <t>Caracterizar 1000 hogares ubicados en Centros Poblados Rurales y ruralidad dispersa con relación a la prestación de servicios públicos domiciliarios</t>
  </si>
  <si>
    <t>Gestionar 90 hectáreas de suelo útil habilitado para la producción de soluciones habitacionales con soportes urbanos adecuados</t>
  </si>
  <si>
    <t>Promover la iniciacion de 80,000 unidades de vivienda VIS y VIP en Bogotá</t>
  </si>
  <si>
    <t>Ejecutar 48 tramites y/u otros procedimientos administrativos en la herramienta tecnologica - ventanilla unica de la construccion</t>
  </si>
  <si>
    <t>Diseñar e implementar 4 estrategias que promuevan la participación ciudadana en la revitalización y resiliencia de espacios urbanos y rurales a través de la gobernanza colaborativa la gestión e innovación social para un hábitat incluyente,</t>
  </si>
  <si>
    <t>Integrar 4 herramientas del sistema de información del sector hábitat que permitan la transparencia y difusión del conocimiento generado</t>
  </si>
  <si>
    <t>Fortalecer el 100% de la capacidad de gestión de las entidades del Sector Hábitat que promueva la innovación gubernamental la eficiencia administrativa y operativa como generadores de confianza ciudadana (Secretaría de Hábitat CVP Renobo UAESP)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</si>
</sst>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5" formatCode="&quot;$&quot;\ #,##0;\-&quot;$&quot;\ #,##0"/>
    <numFmt numFmtId="44" formatCode="_-&quot;$&quot;\ * #,##0.00_-;\-&quot;$&quot;\ * #,##0.00_-;_-&quot;$&quot;\ * &quot;-&quot;??_-;_-@_-"/>
  </numFmts>
  <fonts count="9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2"/>
      <name val="Arial Nova Light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2"/>
      <name val="Arial Nova Light"/>
      <family val="2"/>
    </font>
    <font>
      <sz val="11"/>
      <name val="Aptos Narrow"/>
      <family val="2"/>
      <scheme val="minor"/>
    </font>
    <font>
      <b/>
      <sz val="11"/>
      <name val="Aptos Narrow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1" fillId="0" borderId="0"/>
    <xf numFmtId="44" fontId="1" fillId="0" borderId="0"/>
    <xf numFmtId="0" fontId="8" fillId="0" borderId="0"/>
  </cellStyleXfs>
  <cellXfs count="20">
    <xf numFmtId="0" fontId="0" fillId="0" borderId="0" xfId="0"/>
    <xf numFmtId="0" fontId="2" fillId="0" borderId="1" xfId="2" applyFont="1" applyBorder="1" applyAlignment="1" applyProtection="1">
      <alignment horizontal="justify" vertical="top" wrapText="1"/>
      <protection locked="0"/>
    </xf>
    <xf numFmtId="5" fontId="2" fillId="0" borderId="1" xfId="3" applyNumberFormat="1" applyFont="1" applyBorder="1" applyAlignment="1" applyProtection="1">
      <alignment horizontal="right" vertical="center" wrapText="1"/>
      <protection locked="0"/>
    </xf>
    <xf numFmtId="0" fontId="6" fillId="0" borderId="0" xfId="0" applyFont="1"/>
    <xf numFmtId="9" fontId="6" fillId="0" borderId="0" xfId="1" applyFont="1"/>
    <xf numFmtId="0" fontId="2" fillId="0" borderId="1" xfId="2" applyFont="1" applyBorder="1" applyAlignment="1" applyProtection="1">
      <alignment horizontal="center" vertical="center" wrapText="1"/>
      <protection locked="0"/>
    </xf>
    <xf numFmtId="0" fontId="7" fillId="0" borderId="0" xfId="0" applyFont="1"/>
    <xf numFmtId="0" fontId="2" fillId="0" borderId="1" xfId="2" applyFont="1" applyBorder="1" applyAlignment="1" applyProtection="1">
      <alignment horizontal="justify" vertical="center" wrapText="1"/>
      <protection locked="0"/>
    </xf>
    <xf numFmtId="9" fontId="2" fillId="0" borderId="1" xfId="1" applyFont="1" applyFill="1" applyBorder="1" applyAlignment="1" applyProtection="1">
      <alignment horizontal="center" vertical="center" wrapText="1"/>
      <protection locked="0"/>
    </xf>
    <xf numFmtId="5" fontId="5" fillId="2" borderId="1" xfId="3" applyNumberFormat="1" applyFont="1" applyFill="1" applyBorder="1" applyAlignment="1" applyProtection="1">
      <alignment horizontal="right" vertical="center" wrapText="1"/>
      <protection locked="0"/>
    </xf>
    <xf numFmtId="0" fontId="5" fillId="2" borderId="1" xfId="2" applyFont="1" applyFill="1" applyBorder="1" applyAlignment="1" applyProtection="1">
      <alignment horizontal="center" vertical="center" wrapText="1"/>
      <protection locked="0"/>
    </xf>
    <xf numFmtId="9" fontId="5" fillId="2" borderId="1" xfId="1" applyFont="1" applyFill="1" applyBorder="1" applyAlignment="1" applyProtection="1">
      <alignment horizontal="center" vertical="center" wrapText="1"/>
      <protection locked="0"/>
    </xf>
    <xf numFmtId="9" fontId="7" fillId="2" borderId="1" xfId="1" applyFont="1" applyFill="1" applyBorder="1" applyAlignment="1">
      <alignment horizontal="center" vertical="center"/>
    </xf>
    <xf numFmtId="0" fontId="2" fillId="0" borderId="5" xfId="2" applyFont="1" applyBorder="1" applyAlignment="1" applyProtection="1">
      <alignment horizontal="center" wrapText="1"/>
      <protection locked="0"/>
    </xf>
    <xf numFmtId="0" fontId="7" fillId="2" borderId="1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/>
    </xf>
    <xf numFmtId="0" fontId="7" fillId="0" borderId="2" xfId="0" applyFont="1" applyBorder="1" applyAlignment="1">
      <alignment horizontal="left" vertical="center" wrapText="1"/>
    </xf>
    <xf numFmtId="0" fontId="2" fillId="0" borderId="3" xfId="2" applyFont="1" applyBorder="1" applyAlignment="1" applyProtection="1">
      <alignment horizontal="center" vertical="center" wrapText="1"/>
      <protection locked="0"/>
    </xf>
    <xf numFmtId="0" fontId="2" fillId="0" borderId="4" xfId="2" applyFont="1" applyBorder="1" applyAlignment="1" applyProtection="1">
      <alignment horizontal="center" vertical="center" wrapText="1"/>
      <protection locked="0"/>
    </xf>
    <xf numFmtId="0" fontId="2" fillId="0" borderId="5" xfId="2" applyFont="1" applyBorder="1" applyAlignment="1" applyProtection="1">
      <alignment horizontal="center" vertical="center" wrapText="1"/>
      <protection locked="0"/>
    </xf>
  </cellXfs>
  <cellStyles count="5">
    <cellStyle name="Moneda 3" xfId="3" xr:uid="{957B316D-6605-4BD1-BDA9-A34551F41D65}"/>
    <cellStyle name="Normal" xfId="0" builtinId="0"/>
    <cellStyle name="Normal 3" xfId="4" xr:uid="{612ABBE3-2E5A-4C7D-B1AA-71F15C047151}"/>
    <cellStyle name="Normal 4" xfId="2" xr:uid="{59555868-0EEE-4A55-A1A3-32850107CEDB}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09F84F-3EC8-4CD3-93ED-7840A9C2F89B}">
  <dimension ref="A1:M60"/>
  <sheetViews>
    <sheetView tabSelected="1" zoomScale="55" zoomScaleNormal="55" workbookViewId="0">
      <selection sqref="A1:M1"/>
    </sheetView>
  </sheetViews>
  <sheetFormatPr baseColWidth="10" defaultColWidth="11.453125" defaultRowHeight="14.5" x14ac:dyDescent="0.35"/>
  <cols>
    <col min="1" max="2" width="35.7265625" style="3" customWidth="1"/>
    <col min="3" max="3" width="57.26953125" style="3" customWidth="1"/>
    <col min="4" max="4" width="16.7265625" style="3" customWidth="1"/>
    <col min="5" max="5" width="14.453125" style="3" customWidth="1"/>
    <col min="6" max="6" width="11.453125" style="3"/>
    <col min="7" max="7" width="14.453125" style="3" customWidth="1"/>
    <col min="8" max="8" width="26.54296875" style="3" customWidth="1"/>
    <col min="9" max="9" width="26" style="3" customWidth="1"/>
    <col min="10" max="10" width="24.81640625" style="3" customWidth="1"/>
    <col min="11" max="11" width="19.81640625" style="4" customWidth="1"/>
    <col min="12" max="12" width="22.453125" style="4" customWidth="1"/>
    <col min="13" max="13" width="26" style="4" customWidth="1"/>
    <col min="14" max="16384" width="11.453125" style="3"/>
  </cols>
  <sheetData>
    <row r="1" spans="1:13" x14ac:dyDescent="0.35">
      <c r="A1" s="15" t="s">
        <v>78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</row>
    <row r="3" spans="1:13" s="6" customFormat="1" ht="45" x14ac:dyDescent="0.35">
      <c r="A3" s="10" t="s">
        <v>0</v>
      </c>
      <c r="B3" s="10" t="s">
        <v>82</v>
      </c>
      <c r="C3" s="10" t="s">
        <v>1</v>
      </c>
      <c r="D3" s="10" t="s">
        <v>2</v>
      </c>
      <c r="E3" s="10" t="s">
        <v>3</v>
      </c>
      <c r="F3" s="11" t="s">
        <v>4</v>
      </c>
      <c r="G3" s="11" t="s">
        <v>5</v>
      </c>
      <c r="H3" s="10" t="s">
        <v>6</v>
      </c>
      <c r="I3" s="10" t="s">
        <v>7</v>
      </c>
      <c r="J3" s="10" t="s">
        <v>8</v>
      </c>
      <c r="K3" s="11" t="s">
        <v>9</v>
      </c>
      <c r="L3" s="11" t="s">
        <v>10</v>
      </c>
      <c r="M3" s="11" t="s">
        <v>11</v>
      </c>
    </row>
    <row r="4" spans="1:13" ht="60" x14ac:dyDescent="0.35">
      <c r="A4" s="1" t="s">
        <v>12</v>
      </c>
      <c r="B4" s="17" t="s">
        <v>79</v>
      </c>
      <c r="C4" s="7" t="s">
        <v>13</v>
      </c>
      <c r="D4" s="5">
        <v>3</v>
      </c>
      <c r="E4" s="5">
        <v>0</v>
      </c>
      <c r="F4" s="8">
        <v>0</v>
      </c>
      <c r="G4" s="5">
        <v>3</v>
      </c>
      <c r="H4" s="2">
        <v>2012831708</v>
      </c>
      <c r="I4" s="2">
        <v>1747346353</v>
      </c>
      <c r="J4" s="2">
        <v>1373901073</v>
      </c>
      <c r="K4" s="8">
        <f>I4/H4</f>
        <v>0.8681035508607956</v>
      </c>
      <c r="L4" s="8">
        <f>J4/I4</f>
        <v>0.78627861650963715</v>
      </c>
      <c r="M4" s="2">
        <v>1952446756.76</v>
      </c>
    </row>
    <row r="5" spans="1:13" ht="60" x14ac:dyDescent="0.35">
      <c r="A5" s="1" t="s">
        <v>12</v>
      </c>
      <c r="B5" s="18"/>
      <c r="C5" s="7" t="s">
        <v>14</v>
      </c>
      <c r="D5" s="5">
        <v>15759</v>
      </c>
      <c r="E5" s="5">
        <v>0</v>
      </c>
      <c r="F5" s="8">
        <v>0</v>
      </c>
      <c r="G5" s="5">
        <v>15759</v>
      </c>
      <c r="H5" s="2">
        <v>22834020635</v>
      </c>
      <c r="I5" s="2">
        <v>6695744733</v>
      </c>
      <c r="J5" s="2">
        <v>2143209634</v>
      </c>
      <c r="K5" s="8">
        <f t="shared" ref="K5:K58" si="0">I5/H5</f>
        <v>0.29323546825287344</v>
      </c>
      <c r="L5" s="8">
        <f t="shared" ref="L5:L58" si="1">J5/I5</f>
        <v>0.32008532574982801</v>
      </c>
      <c r="M5" s="2">
        <v>22149000015.950001</v>
      </c>
    </row>
    <row r="6" spans="1:13" ht="60" x14ac:dyDescent="0.35">
      <c r="A6" s="1" t="s">
        <v>12</v>
      </c>
      <c r="B6" s="19"/>
      <c r="C6" s="7" t="s">
        <v>15</v>
      </c>
      <c r="D6" s="5">
        <v>3</v>
      </c>
      <c r="E6" s="5">
        <v>0</v>
      </c>
      <c r="F6" s="8">
        <v>0</v>
      </c>
      <c r="G6" s="5">
        <v>3</v>
      </c>
      <c r="H6" s="2">
        <v>155547720</v>
      </c>
      <c r="I6" s="2">
        <v>155427285</v>
      </c>
      <c r="J6" s="2">
        <v>114890385</v>
      </c>
      <c r="K6" s="8">
        <f t="shared" si="0"/>
        <v>0.99922573599921616</v>
      </c>
      <c r="L6" s="8">
        <f t="shared" si="1"/>
        <v>0.73919058034115437</v>
      </c>
      <c r="M6" s="2">
        <v>150881288.40000001</v>
      </c>
    </row>
    <row r="7" spans="1:13" ht="60" x14ac:dyDescent="0.35">
      <c r="A7" s="1" t="s">
        <v>12</v>
      </c>
      <c r="B7" s="17" t="s">
        <v>80</v>
      </c>
      <c r="C7" s="7" t="s">
        <v>16</v>
      </c>
      <c r="D7" s="5">
        <v>4000</v>
      </c>
      <c r="E7" s="5">
        <v>0</v>
      </c>
      <c r="F7" s="8">
        <v>0</v>
      </c>
      <c r="G7" s="5">
        <v>4000</v>
      </c>
      <c r="H7" s="2">
        <v>9862238311</v>
      </c>
      <c r="I7" s="2">
        <v>1645674984</v>
      </c>
      <c r="J7" s="2">
        <v>1333872674</v>
      </c>
      <c r="K7" s="8">
        <f t="shared" si="0"/>
        <v>0.16686627640750387</v>
      </c>
      <c r="L7" s="8">
        <f t="shared" si="1"/>
        <v>0.81053226607229023</v>
      </c>
      <c r="M7" s="2">
        <v>9566371161.6700001</v>
      </c>
    </row>
    <row r="8" spans="1:13" ht="60" x14ac:dyDescent="0.35">
      <c r="A8" s="1" t="s">
        <v>12</v>
      </c>
      <c r="B8" s="19"/>
      <c r="C8" s="7" t="s">
        <v>17</v>
      </c>
      <c r="D8" s="5">
        <v>2</v>
      </c>
      <c r="E8" s="5">
        <v>0</v>
      </c>
      <c r="F8" s="8">
        <v>0</v>
      </c>
      <c r="G8" s="5">
        <v>2</v>
      </c>
      <c r="H8" s="2">
        <v>468907897</v>
      </c>
      <c r="I8" s="2">
        <v>422846217</v>
      </c>
      <c r="J8" s="2">
        <v>398833124</v>
      </c>
      <c r="K8" s="8">
        <f t="shared" si="0"/>
        <v>0.90176817175676616</v>
      </c>
      <c r="L8" s="8">
        <f t="shared" si="1"/>
        <v>0.94321081273857066</v>
      </c>
      <c r="M8" s="2">
        <v>454840660.08999997</v>
      </c>
    </row>
    <row r="9" spans="1:13" ht="60" x14ac:dyDescent="0.35">
      <c r="A9" s="1" t="s">
        <v>18</v>
      </c>
      <c r="B9" s="17" t="s">
        <v>81</v>
      </c>
      <c r="C9" s="7" t="s">
        <v>19</v>
      </c>
      <c r="D9" s="5">
        <v>5500</v>
      </c>
      <c r="E9" s="5">
        <v>0</v>
      </c>
      <c r="F9" s="8">
        <v>0</v>
      </c>
      <c r="G9" s="5">
        <v>5500</v>
      </c>
      <c r="H9" s="2">
        <v>24186755340</v>
      </c>
      <c r="I9" s="2">
        <v>1791899142</v>
      </c>
      <c r="J9" s="2">
        <v>1039071466</v>
      </c>
      <c r="K9" s="8">
        <f t="shared" si="0"/>
        <v>7.4085966340287135E-2</v>
      </c>
      <c r="L9" s="8">
        <f t="shared" si="1"/>
        <v>0.57987162427024586</v>
      </c>
      <c r="M9" s="2">
        <v>23461152679.799999</v>
      </c>
    </row>
    <row r="10" spans="1:13" ht="60" x14ac:dyDescent="0.35">
      <c r="A10" s="1" t="s">
        <v>18</v>
      </c>
      <c r="B10" s="18"/>
      <c r="C10" s="7" t="s">
        <v>20</v>
      </c>
      <c r="D10" s="5">
        <v>0</v>
      </c>
      <c r="E10" s="5">
        <v>0</v>
      </c>
      <c r="F10" s="8">
        <v>0</v>
      </c>
      <c r="G10" s="5">
        <v>0</v>
      </c>
      <c r="H10" s="2">
        <v>0</v>
      </c>
      <c r="I10" s="2">
        <v>0</v>
      </c>
      <c r="J10" s="2">
        <v>0</v>
      </c>
      <c r="K10" s="8">
        <v>0</v>
      </c>
      <c r="L10" s="8">
        <v>0</v>
      </c>
      <c r="M10" s="2">
        <v>0</v>
      </c>
    </row>
    <row r="11" spans="1:13" ht="60" x14ac:dyDescent="0.35">
      <c r="A11" s="1" t="s">
        <v>18</v>
      </c>
      <c r="B11" s="18"/>
      <c r="C11" s="7" t="s">
        <v>21</v>
      </c>
      <c r="D11" s="5">
        <v>12100</v>
      </c>
      <c r="E11" s="5">
        <v>0</v>
      </c>
      <c r="F11" s="8">
        <v>0</v>
      </c>
      <c r="G11" s="5">
        <v>12100</v>
      </c>
      <c r="H11" s="2">
        <v>16989937999</v>
      </c>
      <c r="I11" s="2">
        <v>8227024259</v>
      </c>
      <c r="J11" s="2">
        <v>0</v>
      </c>
      <c r="K11" s="8">
        <f t="shared" si="0"/>
        <v>0.48422921022338217</v>
      </c>
      <c r="L11" s="8">
        <f t="shared" si="1"/>
        <v>0</v>
      </c>
      <c r="M11" s="2">
        <v>16480239859.029999</v>
      </c>
    </row>
    <row r="12" spans="1:13" ht="90" x14ac:dyDescent="0.35">
      <c r="A12" s="1" t="s">
        <v>18</v>
      </c>
      <c r="B12" s="19"/>
      <c r="C12" s="7" t="s">
        <v>22</v>
      </c>
      <c r="D12" s="5">
        <v>9</v>
      </c>
      <c r="E12" s="5">
        <v>0</v>
      </c>
      <c r="F12" s="8">
        <v>0</v>
      </c>
      <c r="G12" s="5">
        <v>9</v>
      </c>
      <c r="H12" s="2">
        <v>5920338661</v>
      </c>
      <c r="I12" s="2">
        <v>3548771705</v>
      </c>
      <c r="J12" s="2">
        <v>1828824495</v>
      </c>
      <c r="K12" s="8">
        <f t="shared" si="0"/>
        <v>0.59942038930600294</v>
      </c>
      <c r="L12" s="8">
        <f t="shared" si="1"/>
        <v>0.51534013653887611</v>
      </c>
      <c r="M12" s="2">
        <v>5742728501.1700001</v>
      </c>
    </row>
    <row r="13" spans="1:13" ht="60" x14ac:dyDescent="0.35">
      <c r="A13" s="1" t="s">
        <v>23</v>
      </c>
      <c r="B13" s="17" t="s">
        <v>83</v>
      </c>
      <c r="C13" s="7" t="s">
        <v>24</v>
      </c>
      <c r="D13" s="5">
        <v>19372</v>
      </c>
      <c r="E13" s="5">
        <v>13946</v>
      </c>
      <c r="F13" s="8">
        <v>0.7199050175511047</v>
      </c>
      <c r="G13" s="5">
        <v>19372</v>
      </c>
      <c r="H13" s="2">
        <v>256194906847</v>
      </c>
      <c r="I13" s="2">
        <v>249138129997</v>
      </c>
      <c r="J13" s="2">
        <v>246740291043</v>
      </c>
      <c r="K13" s="8">
        <f t="shared" si="0"/>
        <v>0.97245543661719114</v>
      </c>
      <c r="L13" s="8">
        <f t="shared" si="1"/>
        <v>0.99037546378778363</v>
      </c>
      <c r="M13" s="2">
        <v>248509059641.59</v>
      </c>
    </row>
    <row r="14" spans="1:13" ht="60" x14ac:dyDescent="0.35">
      <c r="A14" s="1" t="s">
        <v>23</v>
      </c>
      <c r="B14" s="18"/>
      <c r="C14" s="7" t="s">
        <v>25</v>
      </c>
      <c r="D14" s="5">
        <v>36</v>
      </c>
      <c r="E14" s="5">
        <v>0</v>
      </c>
      <c r="F14" s="8">
        <v>0</v>
      </c>
      <c r="G14" s="5">
        <v>36</v>
      </c>
      <c r="H14" s="2">
        <v>4099680000</v>
      </c>
      <c r="I14" s="2">
        <v>4099680000</v>
      </c>
      <c r="J14" s="2">
        <v>4099680000</v>
      </c>
      <c r="K14" s="8">
        <f t="shared" si="0"/>
        <v>1</v>
      </c>
      <c r="L14" s="8">
        <f t="shared" si="1"/>
        <v>1</v>
      </c>
      <c r="M14" s="2">
        <v>3976689600</v>
      </c>
    </row>
    <row r="15" spans="1:13" ht="60" x14ac:dyDescent="0.35">
      <c r="A15" s="1" t="s">
        <v>23</v>
      </c>
      <c r="B15" s="18"/>
      <c r="C15" s="7" t="s">
        <v>26</v>
      </c>
      <c r="D15" s="5">
        <v>800</v>
      </c>
      <c r="E15" s="5">
        <v>0</v>
      </c>
      <c r="F15" s="8">
        <v>0</v>
      </c>
      <c r="G15" s="5">
        <v>800</v>
      </c>
      <c r="H15" s="2">
        <v>7788307153</v>
      </c>
      <c r="I15" s="2">
        <v>7766544529</v>
      </c>
      <c r="J15" s="2">
        <v>7175399028</v>
      </c>
      <c r="K15" s="8">
        <f t="shared" si="0"/>
        <v>0.99720573115922662</v>
      </c>
      <c r="L15" s="8">
        <f t="shared" si="1"/>
        <v>0.92388564839966036</v>
      </c>
      <c r="M15" s="2">
        <v>7554657938.4099998</v>
      </c>
    </row>
    <row r="16" spans="1:13" ht="60" x14ac:dyDescent="0.35">
      <c r="A16" s="1" t="s">
        <v>23</v>
      </c>
      <c r="B16" s="18"/>
      <c r="C16" s="7" t="s">
        <v>27</v>
      </c>
      <c r="D16" s="5">
        <v>4178</v>
      </c>
      <c r="E16" s="5">
        <v>251</v>
      </c>
      <c r="F16" s="8">
        <v>6.0076591670655814E-2</v>
      </c>
      <c r="G16" s="5">
        <v>4178</v>
      </c>
      <c r="H16" s="2">
        <v>88649517727</v>
      </c>
      <c r="I16" s="2">
        <v>66593784763</v>
      </c>
      <c r="J16" s="2">
        <v>65880920233</v>
      </c>
      <c r="K16" s="8">
        <f t="shared" si="0"/>
        <v>0.75120301238500164</v>
      </c>
      <c r="L16" s="8">
        <f t="shared" si="1"/>
        <v>0.98929532939842646</v>
      </c>
      <c r="M16" s="2">
        <v>85990032195.190002</v>
      </c>
    </row>
    <row r="17" spans="1:13" ht="60" x14ac:dyDescent="0.35">
      <c r="A17" s="1" t="s">
        <v>23</v>
      </c>
      <c r="B17" s="18"/>
      <c r="C17" s="7" t="s">
        <v>28</v>
      </c>
      <c r="D17" s="5">
        <v>200</v>
      </c>
      <c r="E17" s="5"/>
      <c r="F17" s="8">
        <v>0</v>
      </c>
      <c r="G17" s="5">
        <v>200</v>
      </c>
      <c r="H17" s="2">
        <v>11232000000</v>
      </c>
      <c r="I17" s="2">
        <v>11232000000</v>
      </c>
      <c r="J17" s="2">
        <v>11232000000</v>
      </c>
      <c r="K17" s="8">
        <f t="shared" si="0"/>
        <v>1</v>
      </c>
      <c r="L17" s="8">
        <f t="shared" si="1"/>
        <v>1</v>
      </c>
      <c r="M17" s="2">
        <v>10895040000</v>
      </c>
    </row>
    <row r="18" spans="1:13" ht="60" x14ac:dyDescent="0.35">
      <c r="A18" s="1" t="s">
        <v>23</v>
      </c>
      <c r="B18" s="19"/>
      <c r="C18" s="7" t="s">
        <v>29</v>
      </c>
      <c r="D18" s="5">
        <v>170</v>
      </c>
      <c r="E18" s="5"/>
      <c r="F18" s="8">
        <v>0</v>
      </c>
      <c r="G18" s="5">
        <v>170</v>
      </c>
      <c r="H18" s="2">
        <v>7259850000</v>
      </c>
      <c r="I18" s="2">
        <v>7259850000</v>
      </c>
      <c r="J18" s="2">
        <v>7259850000</v>
      </c>
      <c r="K18" s="8">
        <f t="shared" si="0"/>
        <v>1</v>
      </c>
      <c r="L18" s="8">
        <f t="shared" si="1"/>
        <v>1</v>
      </c>
      <c r="M18" s="2">
        <v>7042054500</v>
      </c>
    </row>
    <row r="19" spans="1:13" ht="60" x14ac:dyDescent="0.35">
      <c r="A19" s="1" t="s">
        <v>23</v>
      </c>
      <c r="B19" s="17" t="s">
        <v>84</v>
      </c>
      <c r="C19" s="7" t="s">
        <v>30</v>
      </c>
      <c r="D19" s="5">
        <v>3510</v>
      </c>
      <c r="E19" s="5">
        <v>132</v>
      </c>
      <c r="F19" s="8">
        <v>3.7606837606837605E-2</v>
      </c>
      <c r="G19" s="5">
        <v>3510</v>
      </c>
      <c r="H19" s="2">
        <v>16042913402</v>
      </c>
      <c r="I19" s="2">
        <v>15898580874</v>
      </c>
      <c r="J19" s="2">
        <v>15681565997</v>
      </c>
      <c r="K19" s="8">
        <f t="shared" si="0"/>
        <v>0.9910033468121815</v>
      </c>
      <c r="L19" s="8">
        <f t="shared" si="1"/>
        <v>0.98635004729542253</v>
      </c>
      <c r="M19" s="2">
        <v>15561625999.939999</v>
      </c>
    </row>
    <row r="20" spans="1:13" ht="60" x14ac:dyDescent="0.35">
      <c r="A20" s="1" t="s">
        <v>23</v>
      </c>
      <c r="B20" s="18"/>
      <c r="C20" s="7" t="s">
        <v>31</v>
      </c>
      <c r="D20" s="5">
        <v>224</v>
      </c>
      <c r="E20" s="5">
        <v>40</v>
      </c>
      <c r="F20" s="8">
        <v>0.17857142857142858</v>
      </c>
      <c r="G20" s="5">
        <v>224</v>
      </c>
      <c r="H20" s="2">
        <v>2967868513</v>
      </c>
      <c r="I20" s="2">
        <v>2588115009</v>
      </c>
      <c r="J20" s="2">
        <v>2534510402</v>
      </c>
      <c r="K20" s="8">
        <f t="shared" si="0"/>
        <v>0.87204503759631347</v>
      </c>
      <c r="L20" s="8">
        <f t="shared" si="1"/>
        <v>0.97928816655612538</v>
      </c>
      <c r="M20" s="2">
        <v>2878832457.6100001</v>
      </c>
    </row>
    <row r="21" spans="1:13" ht="60" x14ac:dyDescent="0.35">
      <c r="A21" s="1" t="s">
        <v>23</v>
      </c>
      <c r="B21" s="19"/>
      <c r="C21" s="7" t="s">
        <v>32</v>
      </c>
      <c r="D21" s="5">
        <v>36</v>
      </c>
      <c r="E21" s="5">
        <v>8</v>
      </c>
      <c r="F21" s="8">
        <v>0.22222222222222221</v>
      </c>
      <c r="G21" s="5">
        <v>36</v>
      </c>
      <c r="H21" s="2">
        <v>908744358</v>
      </c>
      <c r="I21" s="2">
        <v>886680116</v>
      </c>
      <c r="J21" s="2">
        <v>874757051</v>
      </c>
      <c r="K21" s="8">
        <f t="shared" si="0"/>
        <v>0.97572007814325268</v>
      </c>
      <c r="L21" s="8">
        <f t="shared" si="1"/>
        <v>0.98655313817818824</v>
      </c>
      <c r="M21" s="2">
        <v>881482027.25999999</v>
      </c>
    </row>
    <row r="22" spans="1:13" ht="90" x14ac:dyDescent="0.35">
      <c r="A22" s="1" t="s">
        <v>33</v>
      </c>
      <c r="B22" s="17" t="s">
        <v>85</v>
      </c>
      <c r="C22" s="7" t="s">
        <v>34</v>
      </c>
      <c r="D22" s="5">
        <v>1</v>
      </c>
      <c r="E22" s="5">
        <v>1</v>
      </c>
      <c r="F22" s="8">
        <v>1</v>
      </c>
      <c r="G22" s="5">
        <v>1</v>
      </c>
      <c r="H22" s="2">
        <v>1831281741</v>
      </c>
      <c r="I22" s="2">
        <v>1591416116</v>
      </c>
      <c r="J22" s="2">
        <v>1237536722</v>
      </c>
      <c r="K22" s="8">
        <f t="shared" si="0"/>
        <v>0.86901762867519361</v>
      </c>
      <c r="L22" s="8">
        <f t="shared" si="1"/>
        <v>0.77763239265826312</v>
      </c>
      <c r="M22" s="2">
        <v>1776343288.77</v>
      </c>
    </row>
    <row r="23" spans="1:13" ht="90" x14ac:dyDescent="0.35">
      <c r="A23" s="1" t="s">
        <v>33</v>
      </c>
      <c r="B23" s="18"/>
      <c r="C23" s="7" t="s">
        <v>35</v>
      </c>
      <c r="D23" s="5">
        <v>1</v>
      </c>
      <c r="E23" s="5">
        <v>1</v>
      </c>
      <c r="F23" s="8">
        <v>1</v>
      </c>
      <c r="G23" s="5">
        <v>1</v>
      </c>
      <c r="H23" s="2">
        <v>12353571259</v>
      </c>
      <c r="I23" s="2">
        <v>9865685024</v>
      </c>
      <c r="J23" s="2">
        <v>7831484843</v>
      </c>
      <c r="K23" s="8">
        <f t="shared" si="0"/>
        <v>0.79860995797571577</v>
      </c>
      <c r="L23" s="8">
        <f t="shared" si="1"/>
        <v>0.79381054878080404</v>
      </c>
      <c r="M23" s="2">
        <v>11982964121.23</v>
      </c>
    </row>
    <row r="24" spans="1:13" ht="90.5" x14ac:dyDescent="0.35">
      <c r="A24" s="1" t="s">
        <v>33</v>
      </c>
      <c r="B24" s="13" t="s">
        <v>86</v>
      </c>
      <c r="C24" s="7" t="s">
        <v>36</v>
      </c>
      <c r="D24" s="5">
        <v>18</v>
      </c>
      <c r="E24" s="5">
        <v>18</v>
      </c>
      <c r="F24" s="8">
        <v>1</v>
      </c>
      <c r="G24" s="5">
        <v>18</v>
      </c>
      <c r="H24" s="2">
        <v>1978400000</v>
      </c>
      <c r="I24" s="2">
        <v>1045980040</v>
      </c>
      <c r="J24" s="2">
        <v>796489302</v>
      </c>
      <c r="K24" s="8">
        <f t="shared" si="0"/>
        <v>0.52869997978164174</v>
      </c>
      <c r="L24" s="8">
        <f t="shared" si="1"/>
        <v>0.76147657846319894</v>
      </c>
      <c r="M24" s="2">
        <v>1919048000</v>
      </c>
    </row>
    <row r="25" spans="1:13" ht="90" x14ac:dyDescent="0.35">
      <c r="A25" s="1" t="s">
        <v>37</v>
      </c>
      <c r="B25" s="5" t="s">
        <v>87</v>
      </c>
      <c r="C25" s="7" t="s">
        <v>38</v>
      </c>
      <c r="D25" s="5">
        <v>3</v>
      </c>
      <c r="E25" s="5">
        <v>2.9064999999999999</v>
      </c>
      <c r="F25" s="8">
        <v>0.96883333333333332</v>
      </c>
      <c r="G25" s="5">
        <v>3</v>
      </c>
      <c r="H25" s="2">
        <v>2683104809</v>
      </c>
      <c r="I25" s="2">
        <v>848124749</v>
      </c>
      <c r="J25" s="2">
        <v>690248402</v>
      </c>
      <c r="K25" s="8">
        <f t="shared" si="0"/>
        <v>0.31609825533282027</v>
      </c>
      <c r="L25" s="8">
        <f t="shared" si="1"/>
        <v>0.81385244660511613</v>
      </c>
      <c r="M25" s="2">
        <v>2602611664.73</v>
      </c>
    </row>
    <row r="26" spans="1:13" ht="90" x14ac:dyDescent="0.35">
      <c r="A26" s="1" t="s">
        <v>37</v>
      </c>
      <c r="B26" s="5" t="s">
        <v>88</v>
      </c>
      <c r="C26" s="7" t="s">
        <v>39</v>
      </c>
      <c r="D26" s="5">
        <v>0.75</v>
      </c>
      <c r="E26" s="5">
        <v>0.67500000000000004</v>
      </c>
      <c r="F26" s="8">
        <v>0.9</v>
      </c>
      <c r="G26" s="5">
        <v>0.75</v>
      </c>
      <c r="H26" s="2">
        <v>2192897360</v>
      </c>
      <c r="I26" s="2">
        <v>683327557</v>
      </c>
      <c r="J26" s="2">
        <v>538314114</v>
      </c>
      <c r="K26" s="8">
        <f t="shared" si="0"/>
        <v>0.3116094576355366</v>
      </c>
      <c r="L26" s="8">
        <f t="shared" si="1"/>
        <v>0.78778341146279862</v>
      </c>
      <c r="M26" s="2">
        <v>2127110439.2</v>
      </c>
    </row>
    <row r="27" spans="1:13" ht="90" x14ac:dyDescent="0.35">
      <c r="A27" s="1" t="s">
        <v>37</v>
      </c>
      <c r="B27" s="5" t="s">
        <v>89</v>
      </c>
      <c r="C27" s="7" t="s">
        <v>40</v>
      </c>
      <c r="D27" s="5">
        <v>0.3</v>
      </c>
      <c r="E27" s="5">
        <v>0.2697</v>
      </c>
      <c r="F27" s="8">
        <v>0.89900000000000002</v>
      </c>
      <c r="G27" s="5">
        <v>0.3</v>
      </c>
      <c r="H27" s="2">
        <v>1283939757</v>
      </c>
      <c r="I27" s="2">
        <v>744155757</v>
      </c>
      <c r="J27" s="2">
        <v>589419833</v>
      </c>
      <c r="K27" s="8">
        <f t="shared" si="0"/>
        <v>0.57958775163934739</v>
      </c>
      <c r="L27" s="8">
        <f t="shared" si="1"/>
        <v>0.79206513885775121</v>
      </c>
      <c r="M27" s="2">
        <v>1245421564.29</v>
      </c>
    </row>
    <row r="28" spans="1:13" ht="90" x14ac:dyDescent="0.35">
      <c r="A28" s="1" t="s">
        <v>37</v>
      </c>
      <c r="B28" s="5" t="s">
        <v>90</v>
      </c>
      <c r="C28" s="7" t="s">
        <v>41</v>
      </c>
      <c r="D28" s="5">
        <v>300</v>
      </c>
      <c r="E28" s="5">
        <v>280</v>
      </c>
      <c r="F28" s="8">
        <v>0.93333333333333335</v>
      </c>
      <c r="G28" s="5">
        <v>300</v>
      </c>
      <c r="H28" s="2">
        <v>215304074</v>
      </c>
      <c r="I28" s="2">
        <v>215304074</v>
      </c>
      <c r="J28" s="2">
        <v>175642076</v>
      </c>
      <c r="K28" s="8">
        <f t="shared" si="0"/>
        <v>1</v>
      </c>
      <c r="L28" s="8">
        <f t="shared" si="1"/>
        <v>0.81578612395416172</v>
      </c>
      <c r="M28" s="2">
        <v>208844951.78</v>
      </c>
    </row>
    <row r="29" spans="1:13" ht="90" x14ac:dyDescent="0.35">
      <c r="A29" s="1" t="s">
        <v>42</v>
      </c>
      <c r="B29" s="1" t="s">
        <v>91</v>
      </c>
      <c r="C29" s="7" t="s">
        <v>43</v>
      </c>
      <c r="D29" s="5">
        <v>39.4</v>
      </c>
      <c r="E29" s="5">
        <v>3.7</v>
      </c>
      <c r="F29" s="8">
        <v>9.3908629441624369E-2</v>
      </c>
      <c r="G29" s="5">
        <v>39.4</v>
      </c>
      <c r="H29" s="2">
        <v>4846359079</v>
      </c>
      <c r="I29" s="2">
        <v>3797870402</v>
      </c>
      <c r="J29" s="2">
        <v>2694128663</v>
      </c>
      <c r="K29" s="8">
        <f t="shared" si="0"/>
        <v>0.78365435579396947</v>
      </c>
      <c r="L29" s="8">
        <f t="shared" si="1"/>
        <v>0.7093787775331255</v>
      </c>
      <c r="M29" s="2">
        <v>4700968306.6300001</v>
      </c>
    </row>
    <row r="30" spans="1:13" ht="90" x14ac:dyDescent="0.35">
      <c r="A30" s="1" t="s">
        <v>42</v>
      </c>
      <c r="B30" s="1" t="s">
        <v>92</v>
      </c>
      <c r="C30" s="7" t="s">
        <v>44</v>
      </c>
      <c r="D30" s="5">
        <v>20000</v>
      </c>
      <c r="E30" s="5">
        <v>0</v>
      </c>
      <c r="F30" s="8">
        <v>0</v>
      </c>
      <c r="G30" s="5">
        <v>20000</v>
      </c>
      <c r="H30" s="2">
        <v>1114879585</v>
      </c>
      <c r="I30" s="2">
        <v>1118759312</v>
      </c>
      <c r="J30" s="2">
        <v>926084771</v>
      </c>
      <c r="K30" s="8">
        <f t="shared" si="0"/>
        <v>1.0034799516039214</v>
      </c>
      <c r="L30" s="8">
        <f t="shared" si="1"/>
        <v>0.82777838009182081</v>
      </c>
      <c r="M30" s="2">
        <v>1081433197.45</v>
      </c>
    </row>
    <row r="31" spans="1:13" ht="90" x14ac:dyDescent="0.35">
      <c r="A31" s="1" t="s">
        <v>42</v>
      </c>
      <c r="B31" s="17" t="s">
        <v>93</v>
      </c>
      <c r="C31" s="7" t="s">
        <v>45</v>
      </c>
      <c r="D31" s="5">
        <v>13</v>
      </c>
      <c r="E31" s="5">
        <v>11</v>
      </c>
      <c r="F31" s="8">
        <v>0.84615384615384615</v>
      </c>
      <c r="G31" s="5">
        <v>13</v>
      </c>
      <c r="H31" s="2">
        <v>317190013</v>
      </c>
      <c r="I31" s="2">
        <v>320655100</v>
      </c>
      <c r="J31" s="2">
        <v>260339865</v>
      </c>
      <c r="K31" s="8">
        <f t="shared" si="0"/>
        <v>1.0109243256659535</v>
      </c>
      <c r="L31" s="8">
        <f t="shared" si="1"/>
        <v>0.81189996666199915</v>
      </c>
      <c r="M31" s="2">
        <v>307674312.61000001</v>
      </c>
    </row>
    <row r="32" spans="1:13" ht="90" x14ac:dyDescent="0.35">
      <c r="A32" s="1" t="s">
        <v>42</v>
      </c>
      <c r="B32" s="18"/>
      <c r="C32" s="7" t="s">
        <v>46</v>
      </c>
      <c r="D32" s="5">
        <v>11</v>
      </c>
      <c r="E32" s="5">
        <v>8</v>
      </c>
      <c r="F32" s="8">
        <v>0.72727272727272729</v>
      </c>
      <c r="G32" s="5">
        <v>11</v>
      </c>
      <c r="H32" s="2">
        <v>1318522804</v>
      </c>
      <c r="I32" s="2">
        <v>985827230</v>
      </c>
      <c r="J32" s="2">
        <v>782959634</v>
      </c>
      <c r="K32" s="8">
        <f t="shared" si="0"/>
        <v>0.7476755252236047</v>
      </c>
      <c r="L32" s="8">
        <f t="shared" si="1"/>
        <v>0.7942158728969172</v>
      </c>
      <c r="M32" s="2">
        <v>1278967119.8799999</v>
      </c>
    </row>
    <row r="33" spans="1:13" ht="90" x14ac:dyDescent="0.35">
      <c r="A33" s="1" t="s">
        <v>42</v>
      </c>
      <c r="B33" s="18"/>
      <c r="C33" s="7" t="s">
        <v>47</v>
      </c>
      <c r="D33" s="5">
        <v>13</v>
      </c>
      <c r="E33" s="5">
        <v>10</v>
      </c>
      <c r="F33" s="8">
        <v>0.76923076923076927</v>
      </c>
      <c r="G33" s="5">
        <v>13</v>
      </c>
      <c r="H33" s="2">
        <v>333625596</v>
      </c>
      <c r="I33" s="2">
        <v>333625596</v>
      </c>
      <c r="J33" s="2">
        <v>272534082</v>
      </c>
      <c r="K33" s="8">
        <f t="shared" si="0"/>
        <v>1</v>
      </c>
      <c r="L33" s="8">
        <f t="shared" si="1"/>
        <v>0.81688601014893358</v>
      </c>
      <c r="M33" s="2">
        <v>323616828.12</v>
      </c>
    </row>
    <row r="34" spans="1:13" ht="90" x14ac:dyDescent="0.35">
      <c r="A34" s="1" t="s">
        <v>42</v>
      </c>
      <c r="B34" s="19"/>
      <c r="C34" s="7" t="s">
        <v>48</v>
      </c>
      <c r="D34" s="5">
        <v>17</v>
      </c>
      <c r="E34" s="5">
        <v>14</v>
      </c>
      <c r="F34" s="8">
        <v>0.82352941176470584</v>
      </c>
      <c r="G34" s="5">
        <v>17</v>
      </c>
      <c r="H34" s="2">
        <v>171032151</v>
      </c>
      <c r="I34" s="2">
        <v>171032147</v>
      </c>
      <c r="J34" s="2">
        <v>137761119</v>
      </c>
      <c r="K34" s="8">
        <f t="shared" si="0"/>
        <v>0.99999997661258433</v>
      </c>
      <c r="L34" s="8">
        <f t="shared" si="1"/>
        <v>0.80546915545648856</v>
      </c>
      <c r="M34" s="2">
        <v>165901186.47</v>
      </c>
    </row>
    <row r="35" spans="1:13" ht="105" x14ac:dyDescent="0.35">
      <c r="A35" s="1" t="s">
        <v>49</v>
      </c>
      <c r="B35" s="17" t="s">
        <v>94</v>
      </c>
      <c r="C35" s="7" t="s">
        <v>50</v>
      </c>
      <c r="D35" s="5">
        <v>0</v>
      </c>
      <c r="E35" s="5">
        <v>0</v>
      </c>
      <c r="F35" s="8" t="e">
        <v>#DIV/0!</v>
      </c>
      <c r="G35" s="5">
        <v>0</v>
      </c>
      <c r="H35" s="2">
        <v>0</v>
      </c>
      <c r="I35" s="2">
        <v>0</v>
      </c>
      <c r="J35" s="2">
        <v>0</v>
      </c>
      <c r="K35" s="8" t="e">
        <f t="shared" si="0"/>
        <v>#DIV/0!</v>
      </c>
      <c r="L35" s="8" t="e">
        <f t="shared" si="1"/>
        <v>#DIV/0!</v>
      </c>
      <c r="M35" s="2">
        <v>0</v>
      </c>
    </row>
    <row r="36" spans="1:13" ht="105" x14ac:dyDescent="0.35">
      <c r="A36" s="1" t="s">
        <v>49</v>
      </c>
      <c r="B36" s="18"/>
      <c r="C36" s="7" t="s">
        <v>51</v>
      </c>
      <c r="D36" s="5">
        <v>0.22</v>
      </c>
      <c r="E36" s="5">
        <v>0.17</v>
      </c>
      <c r="F36" s="8">
        <v>0.77272727272727282</v>
      </c>
      <c r="G36" s="5">
        <v>0.22</v>
      </c>
      <c r="H36" s="2">
        <v>795887370</v>
      </c>
      <c r="I36" s="2">
        <v>150601419</v>
      </c>
      <c r="J36" s="2">
        <v>107539025</v>
      </c>
      <c r="K36" s="8">
        <f t="shared" si="0"/>
        <v>0.18922453688390609</v>
      </c>
      <c r="L36" s="8">
        <f t="shared" si="1"/>
        <v>0.71406382299757742</v>
      </c>
      <c r="M36" s="2">
        <v>772010748.89999998</v>
      </c>
    </row>
    <row r="37" spans="1:13" ht="105" x14ac:dyDescent="0.35">
      <c r="A37" s="1" t="s">
        <v>49</v>
      </c>
      <c r="B37" s="18"/>
      <c r="C37" s="7" t="s">
        <v>52</v>
      </c>
      <c r="D37" s="5">
        <v>10</v>
      </c>
      <c r="E37" s="5">
        <v>9</v>
      </c>
      <c r="F37" s="8">
        <v>0.9</v>
      </c>
      <c r="G37" s="5">
        <v>10</v>
      </c>
      <c r="H37" s="2">
        <v>279269999</v>
      </c>
      <c r="I37" s="2">
        <v>275326666</v>
      </c>
      <c r="J37" s="2">
        <v>227553549</v>
      </c>
      <c r="K37" s="8">
        <f t="shared" si="0"/>
        <v>0.98587985457041516</v>
      </c>
      <c r="L37" s="8">
        <f t="shared" si="1"/>
        <v>0.82648568809531875</v>
      </c>
      <c r="M37" s="2">
        <v>270891899.02999997</v>
      </c>
    </row>
    <row r="38" spans="1:13" ht="105" x14ac:dyDescent="0.35">
      <c r="A38" s="1" t="s">
        <v>49</v>
      </c>
      <c r="B38" s="18"/>
      <c r="C38" s="7" t="s">
        <v>53</v>
      </c>
      <c r="D38" s="5">
        <v>2800</v>
      </c>
      <c r="E38" s="5">
        <v>2900</v>
      </c>
      <c r="F38" s="8">
        <v>1.0357142857142858</v>
      </c>
      <c r="G38" s="5">
        <v>2800</v>
      </c>
      <c r="H38" s="2">
        <v>1561836284</v>
      </c>
      <c r="I38" s="2">
        <v>1479294033</v>
      </c>
      <c r="J38" s="2">
        <v>1191194219</v>
      </c>
      <c r="K38" s="8">
        <f t="shared" si="0"/>
        <v>0.94715051004667272</v>
      </c>
      <c r="L38" s="8">
        <f t="shared" si="1"/>
        <v>0.80524506448813615</v>
      </c>
      <c r="M38" s="2">
        <v>1514981195.48</v>
      </c>
    </row>
    <row r="39" spans="1:13" ht="105" x14ac:dyDescent="0.35">
      <c r="A39" s="1" t="s">
        <v>49</v>
      </c>
      <c r="B39" s="19"/>
      <c r="C39" s="7" t="s">
        <v>54</v>
      </c>
      <c r="D39" s="5">
        <v>11299.32</v>
      </c>
      <c r="E39" s="5">
        <v>10439.32</v>
      </c>
      <c r="F39" s="8">
        <v>0.92388922519231242</v>
      </c>
      <c r="G39" s="5">
        <v>11299.32</v>
      </c>
      <c r="H39" s="2">
        <v>2800676848</v>
      </c>
      <c r="I39" s="2">
        <v>1244786934</v>
      </c>
      <c r="J39" s="2">
        <v>784471507</v>
      </c>
      <c r="K39" s="8">
        <f t="shared" si="0"/>
        <v>0.44445932235592217</v>
      </c>
      <c r="L39" s="8">
        <f t="shared" si="1"/>
        <v>0.63020544767382658</v>
      </c>
      <c r="M39" s="2">
        <v>2716656542.5599999</v>
      </c>
    </row>
    <row r="40" spans="1:13" ht="90" x14ac:dyDescent="0.35">
      <c r="A40" s="1" t="s">
        <v>55</v>
      </c>
      <c r="B40" s="17" t="s">
        <v>95</v>
      </c>
      <c r="C40" s="7" t="s">
        <v>56</v>
      </c>
      <c r="D40" s="5">
        <v>2</v>
      </c>
      <c r="E40" s="5">
        <v>1.8</v>
      </c>
      <c r="F40" s="8">
        <v>0.9</v>
      </c>
      <c r="G40" s="5">
        <v>2</v>
      </c>
      <c r="H40" s="2">
        <v>574989120</v>
      </c>
      <c r="I40" s="2">
        <v>556665657</v>
      </c>
      <c r="J40" s="2">
        <v>421633133</v>
      </c>
      <c r="K40" s="8">
        <f t="shared" si="0"/>
        <v>0.96813250483765678</v>
      </c>
      <c r="L40" s="8">
        <f t="shared" si="1"/>
        <v>0.75742616361907167</v>
      </c>
      <c r="M40" s="2">
        <v>557739446.39999998</v>
      </c>
    </row>
    <row r="41" spans="1:13" ht="90" x14ac:dyDescent="0.35">
      <c r="A41" s="1" t="s">
        <v>55</v>
      </c>
      <c r="B41" s="18"/>
      <c r="C41" s="7" t="s">
        <v>57</v>
      </c>
      <c r="D41" s="5">
        <v>0.5</v>
      </c>
      <c r="E41" s="5">
        <v>0.45</v>
      </c>
      <c r="F41" s="8">
        <v>0.9</v>
      </c>
      <c r="G41" s="5">
        <v>0.5</v>
      </c>
      <c r="H41" s="2">
        <v>1813901730</v>
      </c>
      <c r="I41" s="2">
        <v>625301730</v>
      </c>
      <c r="J41" s="2">
        <v>504954576</v>
      </c>
      <c r="K41" s="8">
        <f t="shared" si="0"/>
        <v>0.34472745665224103</v>
      </c>
      <c r="L41" s="8">
        <f t="shared" si="1"/>
        <v>0.80753746835147888</v>
      </c>
      <c r="M41" s="2">
        <v>1759484678.0999999</v>
      </c>
    </row>
    <row r="42" spans="1:13" ht="90" x14ac:dyDescent="0.35">
      <c r="A42" s="1" t="s">
        <v>55</v>
      </c>
      <c r="B42" s="18"/>
      <c r="C42" s="7" t="s">
        <v>58</v>
      </c>
      <c r="D42" s="5">
        <v>4</v>
      </c>
      <c r="E42" s="5">
        <v>2.7</v>
      </c>
      <c r="F42" s="8">
        <v>0.67500000000000004</v>
      </c>
      <c r="G42" s="5">
        <v>4</v>
      </c>
      <c r="H42" s="2">
        <v>667814545</v>
      </c>
      <c r="I42" s="2">
        <v>667418830</v>
      </c>
      <c r="J42" s="2">
        <v>528929112</v>
      </c>
      <c r="K42" s="8">
        <f t="shared" si="0"/>
        <v>0.99940744776680479</v>
      </c>
      <c r="L42" s="8">
        <f t="shared" si="1"/>
        <v>0.79249953436285281</v>
      </c>
      <c r="M42" s="2">
        <v>647780108.64999998</v>
      </c>
    </row>
    <row r="43" spans="1:13" ht="90" x14ac:dyDescent="0.35">
      <c r="A43" s="1" t="s">
        <v>55</v>
      </c>
      <c r="B43" s="18"/>
      <c r="C43" s="7" t="s">
        <v>59</v>
      </c>
      <c r="D43" s="5">
        <v>1</v>
      </c>
      <c r="E43" s="5">
        <v>0.22500000000000001</v>
      </c>
      <c r="F43" s="8">
        <v>0.22500000000000001</v>
      </c>
      <c r="G43" s="5">
        <v>1</v>
      </c>
      <c r="H43" s="2">
        <v>363543261</v>
      </c>
      <c r="I43" s="2">
        <v>363543261</v>
      </c>
      <c r="J43" s="2">
        <v>315998291</v>
      </c>
      <c r="K43" s="8">
        <f t="shared" si="0"/>
        <v>1</v>
      </c>
      <c r="L43" s="8">
        <f t="shared" si="1"/>
        <v>0.86921784805137681</v>
      </c>
      <c r="M43" s="2">
        <v>352636963.17000002</v>
      </c>
    </row>
    <row r="44" spans="1:13" ht="90" x14ac:dyDescent="0.35">
      <c r="A44" s="1" t="s">
        <v>55</v>
      </c>
      <c r="B44" s="18"/>
      <c r="C44" s="7" t="s">
        <v>60</v>
      </c>
      <c r="D44" s="5">
        <v>5</v>
      </c>
      <c r="E44" s="5">
        <v>4.5</v>
      </c>
      <c r="F44" s="8">
        <v>0.9</v>
      </c>
      <c r="G44" s="5">
        <v>5</v>
      </c>
      <c r="H44" s="2">
        <v>121691143</v>
      </c>
      <c r="I44" s="2">
        <v>121691143</v>
      </c>
      <c r="J44" s="2">
        <v>99362492</v>
      </c>
      <c r="K44" s="8">
        <f t="shared" si="0"/>
        <v>1</v>
      </c>
      <c r="L44" s="8">
        <f t="shared" si="1"/>
        <v>0.8165137540042664</v>
      </c>
      <c r="M44" s="2">
        <v>118040408.70999999</v>
      </c>
    </row>
    <row r="45" spans="1:13" ht="90" x14ac:dyDescent="0.35">
      <c r="A45" s="1" t="s">
        <v>55</v>
      </c>
      <c r="B45" s="18"/>
      <c r="C45" s="7" t="s">
        <v>61</v>
      </c>
      <c r="D45" s="5">
        <v>1</v>
      </c>
      <c r="E45" s="5">
        <v>0.22500000000000001</v>
      </c>
      <c r="F45" s="8">
        <v>0.22500000000000001</v>
      </c>
      <c r="G45" s="5">
        <v>1</v>
      </c>
      <c r="H45" s="2">
        <v>278536134</v>
      </c>
      <c r="I45" s="2">
        <v>278536134</v>
      </c>
      <c r="J45" s="2">
        <v>226223867</v>
      </c>
      <c r="K45" s="8">
        <f t="shared" si="0"/>
        <v>1</v>
      </c>
      <c r="L45" s="8">
        <f t="shared" si="1"/>
        <v>0.81218857945375234</v>
      </c>
      <c r="M45" s="2">
        <v>270180049.98000002</v>
      </c>
    </row>
    <row r="46" spans="1:13" ht="90" x14ac:dyDescent="0.35">
      <c r="A46" s="1" t="s">
        <v>55</v>
      </c>
      <c r="B46" s="18"/>
      <c r="C46" s="7" t="s">
        <v>62</v>
      </c>
      <c r="D46" s="5">
        <v>1000</v>
      </c>
      <c r="E46" s="5">
        <v>900</v>
      </c>
      <c r="F46" s="8">
        <v>0.9</v>
      </c>
      <c r="G46" s="5">
        <v>1000</v>
      </c>
      <c r="H46" s="2">
        <v>194081540</v>
      </c>
      <c r="I46" s="2">
        <v>194081540</v>
      </c>
      <c r="J46" s="2">
        <v>158656340</v>
      </c>
      <c r="K46" s="8">
        <f t="shared" si="0"/>
        <v>1</v>
      </c>
      <c r="L46" s="8">
        <f t="shared" si="1"/>
        <v>0.81747259425084939</v>
      </c>
      <c r="M46" s="2">
        <v>188259093.79999998</v>
      </c>
    </row>
    <row r="47" spans="1:13" ht="90" x14ac:dyDescent="0.35">
      <c r="A47" s="1" t="s">
        <v>55</v>
      </c>
      <c r="B47" s="19"/>
      <c r="C47" s="7" t="s">
        <v>63</v>
      </c>
      <c r="D47" s="5">
        <v>16</v>
      </c>
      <c r="E47" s="5">
        <v>14.4</v>
      </c>
      <c r="F47" s="8">
        <v>0.9</v>
      </c>
      <c r="G47" s="5">
        <v>16</v>
      </c>
      <c r="H47" s="2">
        <v>297982927</v>
      </c>
      <c r="I47" s="2">
        <v>297982927</v>
      </c>
      <c r="J47" s="2">
        <v>249148147</v>
      </c>
      <c r="K47" s="8">
        <f t="shared" si="0"/>
        <v>1</v>
      </c>
      <c r="L47" s="8">
        <f t="shared" si="1"/>
        <v>0.83611551006746099</v>
      </c>
      <c r="M47" s="2">
        <v>289043439.19</v>
      </c>
    </row>
    <row r="48" spans="1:13" ht="60" x14ac:dyDescent="0.35">
      <c r="A48" s="1" t="s">
        <v>64</v>
      </c>
      <c r="B48" s="17" t="s">
        <v>96</v>
      </c>
      <c r="C48" s="7" t="s">
        <v>65</v>
      </c>
      <c r="D48" s="5">
        <v>1</v>
      </c>
      <c r="E48" s="5">
        <v>1</v>
      </c>
      <c r="F48" s="8">
        <v>1</v>
      </c>
      <c r="G48" s="5">
        <v>1</v>
      </c>
      <c r="H48" s="2">
        <v>1847090741</v>
      </c>
      <c r="I48" s="2">
        <v>1591026104</v>
      </c>
      <c r="J48" s="2">
        <v>1246443710</v>
      </c>
      <c r="K48" s="8">
        <f t="shared" si="0"/>
        <v>0.86136867490258295</v>
      </c>
      <c r="L48" s="8">
        <f t="shared" si="1"/>
        <v>0.78342128194271288</v>
      </c>
      <c r="M48" s="2">
        <v>1791678018.77</v>
      </c>
    </row>
    <row r="49" spans="1:13" ht="60" x14ac:dyDescent="0.35">
      <c r="A49" s="1" t="s">
        <v>64</v>
      </c>
      <c r="B49" s="18"/>
      <c r="C49" s="7" t="s">
        <v>66</v>
      </c>
      <c r="D49" s="5">
        <v>1</v>
      </c>
      <c r="E49" s="5">
        <v>1</v>
      </c>
      <c r="F49" s="8">
        <v>1</v>
      </c>
      <c r="G49" s="5">
        <v>1</v>
      </c>
      <c r="H49" s="2">
        <v>87614197</v>
      </c>
      <c r="I49" s="2">
        <v>77822436</v>
      </c>
      <c r="J49" s="2">
        <v>52348277</v>
      </c>
      <c r="K49" s="8">
        <f t="shared" si="0"/>
        <v>0.88824001890926418</v>
      </c>
      <c r="L49" s="8">
        <f t="shared" si="1"/>
        <v>0.67266304796729826</v>
      </c>
      <c r="M49" s="2">
        <v>84985771.090000004</v>
      </c>
    </row>
    <row r="50" spans="1:13" ht="60" x14ac:dyDescent="0.35">
      <c r="A50" s="1" t="s">
        <v>64</v>
      </c>
      <c r="B50" s="18"/>
      <c r="C50" s="7" t="s">
        <v>67</v>
      </c>
      <c r="D50" s="5">
        <v>1</v>
      </c>
      <c r="E50" s="5">
        <v>1</v>
      </c>
      <c r="F50" s="8">
        <v>1</v>
      </c>
      <c r="G50" s="5">
        <v>1</v>
      </c>
      <c r="H50" s="2">
        <v>1276432736</v>
      </c>
      <c r="I50" s="2">
        <v>1056067633</v>
      </c>
      <c r="J50" s="2">
        <v>765597889</v>
      </c>
      <c r="K50" s="8">
        <f t="shared" si="0"/>
        <v>0.82735862471643784</v>
      </c>
      <c r="L50" s="8">
        <f t="shared" si="1"/>
        <v>0.72495157040761238</v>
      </c>
      <c r="M50" s="2">
        <v>1238139753.9200001</v>
      </c>
    </row>
    <row r="51" spans="1:13" ht="60" x14ac:dyDescent="0.35">
      <c r="A51" s="1" t="s">
        <v>64</v>
      </c>
      <c r="B51" s="18"/>
      <c r="C51" s="7" t="s">
        <v>68</v>
      </c>
      <c r="D51" s="5">
        <v>100</v>
      </c>
      <c r="E51" s="5">
        <v>1</v>
      </c>
      <c r="F51" s="8">
        <v>0.01</v>
      </c>
      <c r="G51" s="5">
        <v>100</v>
      </c>
      <c r="H51" s="2">
        <v>3809973579</v>
      </c>
      <c r="I51" s="2">
        <v>1830616355</v>
      </c>
      <c r="J51" s="2">
        <v>807836338</v>
      </c>
      <c r="K51" s="8">
        <f t="shared" si="0"/>
        <v>0.48048006555480632</v>
      </c>
      <c r="L51" s="8">
        <f t="shared" si="1"/>
        <v>0.44129199206242203</v>
      </c>
      <c r="M51" s="2">
        <v>3695674371.6300001</v>
      </c>
    </row>
    <row r="52" spans="1:13" ht="60" x14ac:dyDescent="0.35">
      <c r="A52" s="1" t="s">
        <v>64</v>
      </c>
      <c r="B52" s="18"/>
      <c r="C52" s="7" t="s">
        <v>69</v>
      </c>
      <c r="D52" s="5">
        <v>1</v>
      </c>
      <c r="E52" s="5">
        <v>1</v>
      </c>
      <c r="F52" s="8">
        <v>1</v>
      </c>
      <c r="G52" s="5">
        <v>1</v>
      </c>
      <c r="H52" s="2">
        <v>2893513196</v>
      </c>
      <c r="I52" s="2">
        <v>2152143124</v>
      </c>
      <c r="J52" s="2">
        <v>1419920861</v>
      </c>
      <c r="K52" s="8">
        <f t="shared" si="0"/>
        <v>0.74378203181348135</v>
      </c>
      <c r="L52" s="8">
        <f t="shared" si="1"/>
        <v>0.65977064683361641</v>
      </c>
      <c r="M52" s="2">
        <v>2806707800.1199999</v>
      </c>
    </row>
    <row r="53" spans="1:13" ht="60" x14ac:dyDescent="0.35">
      <c r="A53" s="1" t="s">
        <v>64</v>
      </c>
      <c r="B53" s="18"/>
      <c r="C53" s="7" t="s">
        <v>70</v>
      </c>
      <c r="D53" s="5">
        <v>1</v>
      </c>
      <c r="E53" s="5">
        <v>1</v>
      </c>
      <c r="F53" s="8">
        <v>1</v>
      </c>
      <c r="G53" s="5">
        <v>1</v>
      </c>
      <c r="H53" s="2">
        <v>10408014195</v>
      </c>
      <c r="I53" s="2">
        <v>8716275107</v>
      </c>
      <c r="J53" s="2">
        <v>6898034454</v>
      </c>
      <c r="K53" s="8">
        <f t="shared" si="0"/>
        <v>0.8374580341355885</v>
      </c>
      <c r="L53" s="8">
        <f t="shared" si="1"/>
        <v>0.79139705543027439</v>
      </c>
      <c r="M53" s="2">
        <v>10095773769.15</v>
      </c>
    </row>
    <row r="54" spans="1:13" ht="60" x14ac:dyDescent="0.35">
      <c r="A54" s="1" t="s">
        <v>64</v>
      </c>
      <c r="B54" s="18"/>
      <c r="C54" s="7" t="s">
        <v>71</v>
      </c>
      <c r="D54" s="5">
        <v>1</v>
      </c>
      <c r="E54" s="5">
        <v>1</v>
      </c>
      <c r="F54" s="8">
        <v>1</v>
      </c>
      <c r="G54" s="5">
        <v>1</v>
      </c>
      <c r="H54" s="2">
        <v>2539764667</v>
      </c>
      <c r="I54" s="2">
        <v>2448764666</v>
      </c>
      <c r="J54" s="2">
        <v>1943051334</v>
      </c>
      <c r="K54" s="8">
        <f t="shared" si="0"/>
        <v>0.96416990826654414</v>
      </c>
      <c r="L54" s="8">
        <f t="shared" si="1"/>
        <v>0.7934822651512401</v>
      </c>
      <c r="M54" s="2">
        <v>2463571726.9899998</v>
      </c>
    </row>
    <row r="55" spans="1:13" ht="60" x14ac:dyDescent="0.35">
      <c r="A55" s="1" t="s">
        <v>64</v>
      </c>
      <c r="B55" s="18"/>
      <c r="C55" s="7" t="s">
        <v>72</v>
      </c>
      <c r="D55" s="5">
        <v>1</v>
      </c>
      <c r="E55" s="5">
        <v>1</v>
      </c>
      <c r="F55" s="8">
        <v>1</v>
      </c>
      <c r="G55" s="5">
        <v>1</v>
      </c>
      <c r="H55" s="2">
        <v>2072602770</v>
      </c>
      <c r="I55" s="2">
        <v>2013604096</v>
      </c>
      <c r="J55" s="2">
        <v>1180875013</v>
      </c>
      <c r="K55" s="8">
        <f t="shared" si="0"/>
        <v>0.97153401758697833</v>
      </c>
      <c r="L55" s="8">
        <f t="shared" si="1"/>
        <v>0.58644845595308126</v>
      </c>
      <c r="M55" s="2">
        <v>2010424686.8999999</v>
      </c>
    </row>
    <row r="56" spans="1:13" ht="60" x14ac:dyDescent="0.35">
      <c r="A56" s="1" t="s">
        <v>64</v>
      </c>
      <c r="B56" s="18"/>
      <c r="C56" s="7" t="s">
        <v>73</v>
      </c>
      <c r="D56" s="5">
        <v>1</v>
      </c>
      <c r="E56" s="5">
        <v>1</v>
      </c>
      <c r="F56" s="8">
        <v>1</v>
      </c>
      <c r="G56" s="5">
        <v>1</v>
      </c>
      <c r="H56" s="2">
        <v>5881775893</v>
      </c>
      <c r="I56" s="2">
        <v>5366816851</v>
      </c>
      <c r="J56" s="2">
        <v>4301301272</v>
      </c>
      <c r="K56" s="8">
        <f t="shared" si="0"/>
        <v>0.91244837420397784</v>
      </c>
      <c r="L56" s="8">
        <f t="shared" si="1"/>
        <v>0.80146228042019685</v>
      </c>
      <c r="M56" s="2">
        <v>5705322616.21</v>
      </c>
    </row>
    <row r="57" spans="1:13" ht="75" x14ac:dyDescent="0.35">
      <c r="A57" s="1" t="s">
        <v>64</v>
      </c>
      <c r="B57" s="18"/>
      <c r="C57" s="7" t="s">
        <v>74</v>
      </c>
      <c r="D57" s="5">
        <v>0.25</v>
      </c>
      <c r="E57" s="5">
        <v>0.19</v>
      </c>
      <c r="F57" s="8">
        <v>0.76</v>
      </c>
      <c r="G57" s="5">
        <v>0.25</v>
      </c>
      <c r="H57" s="2">
        <v>2402122496</v>
      </c>
      <c r="I57" s="2">
        <v>2239645050</v>
      </c>
      <c r="J57" s="2">
        <v>1637633255</v>
      </c>
      <c r="K57" s="8">
        <f t="shared" si="0"/>
        <v>0.93236088239856363</v>
      </c>
      <c r="L57" s="8">
        <f t="shared" si="1"/>
        <v>0.73120214071421719</v>
      </c>
      <c r="M57" s="2">
        <v>2330058821.1199999</v>
      </c>
    </row>
    <row r="58" spans="1:13" ht="60" x14ac:dyDescent="0.35">
      <c r="A58" s="1" t="s">
        <v>64</v>
      </c>
      <c r="B58" s="19"/>
      <c r="C58" s="7" t="s">
        <v>75</v>
      </c>
      <c r="D58" s="5">
        <v>1</v>
      </c>
      <c r="E58" s="5">
        <v>1</v>
      </c>
      <c r="F58" s="8">
        <v>1</v>
      </c>
      <c r="G58" s="5">
        <v>1</v>
      </c>
      <c r="H58" s="2">
        <v>1502315130</v>
      </c>
      <c r="I58" s="2">
        <v>1491745985</v>
      </c>
      <c r="J58" s="2">
        <v>780310165</v>
      </c>
      <c r="K58" s="8">
        <f t="shared" si="0"/>
        <v>0.99296476166089065</v>
      </c>
      <c r="L58" s="8">
        <f t="shared" si="1"/>
        <v>0.5230851450892291</v>
      </c>
      <c r="M58" s="2">
        <v>1457245676.0999999</v>
      </c>
    </row>
    <row r="59" spans="1:13" ht="32.25" customHeight="1" x14ac:dyDescent="0.35">
      <c r="A59" s="14" t="s">
        <v>77</v>
      </c>
      <c r="B59" s="14"/>
      <c r="C59" s="14"/>
      <c r="D59" s="14"/>
      <c r="E59" s="14"/>
      <c r="F59" s="14"/>
      <c r="G59" s="14"/>
      <c r="H59" s="9">
        <f>SUM(H4:H58)</f>
        <v>552685905000</v>
      </c>
      <c r="I59" s="9">
        <f t="shared" ref="I59:J59" si="2">SUM(I4:I58)</f>
        <v>446659620751</v>
      </c>
      <c r="J59" s="9">
        <f t="shared" si="2"/>
        <v>412493536857</v>
      </c>
      <c r="K59" s="12">
        <f>+I59/H59</f>
        <v>0.8081617727359991</v>
      </c>
      <c r="L59" s="12">
        <f>+J59/H59</f>
        <v>0.74634350745203104</v>
      </c>
      <c r="M59" s="9">
        <f t="shared" ref="M59" si="3">SUM(M4:M58)</f>
        <v>536105327850</v>
      </c>
    </row>
    <row r="60" spans="1:13" ht="33.75" customHeight="1" x14ac:dyDescent="0.35">
      <c r="A60" s="16" t="s">
        <v>76</v>
      </c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</row>
  </sheetData>
  <mergeCells count="13">
    <mergeCell ref="A59:G59"/>
    <mergeCell ref="A1:M1"/>
    <mergeCell ref="A60:M60"/>
    <mergeCell ref="B4:B6"/>
    <mergeCell ref="B7:B8"/>
    <mergeCell ref="B9:B12"/>
    <mergeCell ref="B13:B18"/>
    <mergeCell ref="B19:B21"/>
    <mergeCell ref="B22:B23"/>
    <mergeCell ref="B31:B34"/>
    <mergeCell ref="B35:B39"/>
    <mergeCell ref="B40:B47"/>
    <mergeCell ref="B48:B58"/>
  </mergeCells>
  <pageMargins left="0.7" right="0.7" top="0.75" bottom="0.75" header="0.3" footer="0.3"/>
  <ignoredErrors>
    <ignoredError sqref="L4:L9 K4:K9 H59:J59 K11:K58 L11:L58 M59" unlockedFormula="1"/>
  </ignoredErrors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6790422F139984F89A347EF2D911A70" ma:contentTypeVersion="17" ma:contentTypeDescription="Crear nuevo documento." ma:contentTypeScope="" ma:versionID="9ce6ef02d6b4de8b03277464edc68cd5">
  <xsd:schema xmlns:xsd="http://www.w3.org/2001/XMLSchema" xmlns:xs="http://www.w3.org/2001/XMLSchema" xmlns:p="http://schemas.microsoft.com/office/2006/metadata/properties" xmlns:ns2="292d4183-4ea6-454b-a103-924e26c5b28f" xmlns:ns3="9a20266b-9639-47c1-9a18-a59cf3de3562" targetNamespace="http://schemas.microsoft.com/office/2006/metadata/properties" ma:root="true" ma:fieldsID="6a4d534faaafb2ffb7384702319c77d3" ns2:_="" ns3:_="">
    <xsd:import namespace="292d4183-4ea6-454b-a103-924e26c5b28f"/>
    <xsd:import namespace="9a20266b-9639-47c1-9a18-a59cf3de3562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DateTaken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ObjectDetectorVersions" minOccurs="0"/>
                <xsd:element ref="ns3:MediaServiceLocation" minOccurs="0"/>
                <xsd:element ref="ns3:_Flow_SignoffStatus" minOccurs="0"/>
                <xsd:element ref="ns3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92d4183-4ea6-454b-a103-924e26c5b28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7" nillable="true" ma:displayName="Taxonomy Catch All Column" ma:hidden="true" ma:list="{87df8465-9a0c-4634-9206-62c07f86208f}" ma:internalName="TaxCatchAll" ma:showField="CatchAllData" ma:web="292d4183-4ea6-454b-a103-924e26c5b28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20266b-9639-47c1-9a18-a59cf3de35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Etiquetas de imagen" ma:readOnly="false" ma:fieldId="{5cf76f15-5ced-4ddc-b409-7134ff3c332f}" ma:taxonomyMulti="true" ma:sspId="9a4e7c8d-c71a-4b82-8d30-07c91351688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  <xsd:element name="_Flow_SignoffStatus" ma:index="23" nillable="true" ma:displayName="Estado de aprobación" ma:internalName="Estado_x0020_de_x0020_aprobaci_x00f3_n">
      <xsd:simpleType>
        <xsd:restriction base="dms:Text"/>
      </xsd:simpleType>
    </xsd:element>
    <xsd:element name="MediaServiceBillingMetadata" ma:index="24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a20266b-9639-47c1-9a18-a59cf3de3562">
      <Terms xmlns="http://schemas.microsoft.com/office/infopath/2007/PartnerControls"/>
    </lcf76f155ced4ddcb4097134ff3c332f>
    <TaxCatchAll xmlns="292d4183-4ea6-454b-a103-924e26c5b28f" xsi:nil="true"/>
    <_Flow_SignoffStatus xmlns="9a20266b-9639-47c1-9a18-a59cf3de3562" xsi:nil="true"/>
  </documentManagement>
</p:properties>
</file>

<file path=customXml/itemProps1.xml><?xml version="1.0" encoding="utf-8"?>
<ds:datastoreItem xmlns:ds="http://schemas.openxmlformats.org/officeDocument/2006/customXml" ds:itemID="{3B567CCF-F875-4D61-BA66-D8CAFDF783F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92d4183-4ea6-454b-a103-924e26c5b28f"/>
    <ds:schemaRef ds:uri="9a20266b-9639-47c1-9a18-a59cf3de356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0AFD785-A714-4D9E-BE5E-9B9E2C66E68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8419BD5-4478-469A-8F96-B924AF1282B6}">
  <ds:schemaRefs>
    <ds:schemaRef ds:uri="http://schemas.microsoft.com/office/2006/metadata/properties"/>
    <ds:schemaRef ds:uri="http://schemas.microsoft.com/office/infopath/2007/PartnerControls"/>
    <ds:schemaRef ds:uri="9a20266b-9639-47c1-9a18-a59cf3de3562"/>
    <ds:schemaRef ds:uri="292d4183-4ea6-454b-a103-924e26c5b28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Punto 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Henry Esteban Medina Blanco</dc:creator>
  <cp:keywords/>
  <dc:description/>
  <cp:lastModifiedBy>Henry Esteban Medina Blanco</cp:lastModifiedBy>
  <cp:revision/>
  <dcterms:created xsi:type="dcterms:W3CDTF">2025-12-03T14:43:22Z</dcterms:created>
  <dcterms:modified xsi:type="dcterms:W3CDTF">2025-12-11T19:25:32Z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0x01010056790422F139984F89A347EF2D911A70</vt:lpwstr>
  </property>
  <property fmtid="{D5CDD505-2E9C-101B-9397-08002B2CF9AE}" pid="3" name="MediaServiceImageTags">
    <vt:lpwstr/>
  </property>
</Properties>
</file>